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66925"/>
  <xr:revisionPtr revIDLastSave="0" documentId="13_ncr:1_{6F768C61-9E5A-4AD6-99C9-F9F00541D955}" xr6:coauthVersionLast="47" xr6:coauthVersionMax="47" xr10:uidLastSave="{00000000-0000-0000-0000-000000000000}"/>
  <bookViews>
    <workbookView xWindow="3780" yWindow="0" windowWidth="18030" windowHeight="12690" xr2:uid="{48F5711E-4361-4428-86F2-75F1441728F0}"/>
  </bookViews>
  <sheets>
    <sheet name="Maksutulo, korvaukset" sheetId="2" r:id="rId1"/>
    <sheet name="Premieinkomst, ersättningar" sheetId="3" r:id="rId2"/>
    <sheet name="Premiums written, claims paid" sheetId="1" r:id="rId3"/>
  </sheets>
  <definedNames>
    <definedName name="Slicer_Kuukausi_VC05c">CUBESET("RISKIAS OLAP_Riski RISKI Kuutio","{"&amp;"[050 Ajankohta].[Kuukausi].&amp;[2017M12]"&amp;"}")</definedName>
    <definedName name="Slicer_Raportoija_VC05c">CUBESET("RISKIAS OLAP_Riski RISKI Kuutio","{"&amp;"[030 Raportoija].[Raportoija].&amp;[107]"&amp;","&amp;"[030 Raportoija].[Raportoija].&amp;[1118]"&amp;","&amp;"[030 Raportoija].[Raportoija].&amp;[118]"&amp;","&amp;"[030 Raportoija].[Raportoija].&amp;[1232]"&amp;","&amp;"[030 Raportoija].[Raportoija].&amp;[1235]"&amp;","&amp;"[030 Raportoija].[Raportoija].&amp;[1236]"&amp;","&amp;"[030 Raportoija].[Raportoija].&amp;[1237]"&amp;","&amp;"[030 Raportoija].[Raportoija].&amp;[1241]"&amp;","&amp;"[030 Raportoija].[Raportoija].&amp;[1242]"&amp;","&amp;"[030 Raportoija].[Raportoija].&amp;[1243]"&amp;","&amp;"[030 Raportoija].[Raportoija].&amp;[1244]"&amp;","&amp;"[030 Raportoija].[Raportoija].&amp;[1245]"&amp;","&amp;"[030 Raportoija].[Raportoija].&amp;[1246]"&amp;","&amp;"[030 Raportoija].[Raportoija].&amp;[1247]"&amp;","&amp;"[030 Raportoija].[Raportoija].&amp;[1248]"&amp;","&amp;"[030 Raportoija].[Raportoija].&amp;[1250]"&amp;","&amp;"[030 Raportoija].[Raportoija].&amp;[1251]"&amp;","&amp;"[030 Raportoija].[Raportoija].&amp;[1252]"&amp;","&amp;"[030 Raportoija].[Raportoija].&amp;[1253]"&amp;","&amp;"[030 Raportoija].[Raportoija].&amp;[1254]"&amp;","&amp;"[030 Raportoija].[Raportoija].&amp;[1255]"&amp;","&amp;"[030 Raportoija].[Raportoija].&amp;[139]"&amp;","&amp;"[030 Raportoija].[Raportoija].&amp;[1975]"&amp;","&amp;"[030 Raportoija].[Raportoija].&amp;[237]"&amp;","&amp;"[030 Raportoija].[Raportoija].&amp;[300]"&amp;","&amp;"[030 Raportoija].[Raportoija].&amp;[405]"&amp;","&amp;"[030 Raportoija].[Raportoija].&amp;[419]"&amp;","&amp;"[030 Raportoija].[Raportoija].&amp;[503]"&amp;","&amp;"[030 Raportoija].[Raportoija].&amp;[531]"&amp;","&amp;"[030 Raportoija].[Raportoija].&amp;[614]"&amp;","&amp;"[030 Raportoija].[Raportoija].&amp;[663]"&amp;","&amp;"[030 Raportoija].[Raportoija].&amp;[783]"&amp;","&amp;"[030 Raportoija].[Raportoija].&amp;[80]"&amp;","&amp;"[030 Raportoija].[Raportoija].&amp;[800]"&amp;","&amp;"[030 Raportoija].[Raportoija].&amp;[847]"&amp;","&amp;"[030 Raportoija].[Raportoija].&amp;[903]"&amp;","&amp;"[030 Raportoija].[Raportoija].&amp;[965]"&amp;"}")</definedName>
    <definedName name="Slicer_Suuruusluokka_VC05c">CUBESET("RISKIAS OLAP_Riski RISKI Kuutio","{"&amp;"[060 Suuruusluokka].[Suuruusluokka].&amp;[0]"&amp;"}")</definedName>
    <definedName name="Slicer_Tiedonantajataso_VC05c">CUBESET("RISKIAS OLAP_Riski RISKI Kuutio","{"&amp;"[030 Raportoija].[Tiedonantajataso].&amp;[70907]"&amp;"}")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4" i="3" l="1"/>
  <c r="F24" i="3"/>
  <c r="I23" i="3"/>
  <c r="F23" i="3"/>
  <c r="I22" i="3"/>
  <c r="F22" i="3"/>
  <c r="I21" i="3"/>
  <c r="F21" i="3"/>
  <c r="I20" i="3"/>
  <c r="F20" i="3"/>
  <c r="I19" i="3"/>
  <c r="F19" i="3"/>
  <c r="I18" i="3"/>
  <c r="F18" i="3"/>
  <c r="I17" i="3"/>
  <c r="F17" i="3"/>
  <c r="I16" i="3"/>
  <c r="F16" i="3"/>
  <c r="I15" i="3"/>
  <c r="F15" i="3"/>
  <c r="I14" i="3"/>
  <c r="F14" i="3"/>
  <c r="I13" i="3"/>
  <c r="F13" i="3"/>
  <c r="I12" i="3"/>
  <c r="F12" i="3"/>
  <c r="I11" i="3"/>
  <c r="F11" i="3"/>
  <c r="I10" i="3"/>
  <c r="F10" i="3"/>
  <c r="I9" i="3"/>
  <c r="F9" i="3"/>
  <c r="I8" i="3"/>
  <c r="F8" i="3"/>
  <c r="I7" i="3"/>
  <c r="F7" i="3"/>
  <c r="I6" i="3"/>
  <c r="E5" i="3"/>
  <c r="F5" i="3" s="1"/>
  <c r="H5" i="3"/>
  <c r="I5" i="3" s="1"/>
  <c r="G5" i="3"/>
  <c r="D5" i="3"/>
  <c r="I24" i="2"/>
  <c r="F24" i="2"/>
  <c r="I23" i="2"/>
  <c r="F23" i="2"/>
  <c r="I22" i="2"/>
  <c r="F22" i="2"/>
  <c r="I21" i="2"/>
  <c r="F21" i="2"/>
  <c r="I20" i="2"/>
  <c r="F20" i="2"/>
  <c r="I19" i="2"/>
  <c r="F19" i="2"/>
  <c r="I18" i="2"/>
  <c r="F18" i="2"/>
  <c r="I17" i="2"/>
  <c r="F17" i="2"/>
  <c r="I16" i="2"/>
  <c r="F16" i="2"/>
  <c r="I15" i="2"/>
  <c r="F15" i="2"/>
  <c r="I14" i="2"/>
  <c r="F14" i="2"/>
  <c r="I13" i="2"/>
  <c r="F13" i="2"/>
  <c r="I12" i="2"/>
  <c r="F12" i="2"/>
  <c r="I11" i="2"/>
  <c r="F11" i="2"/>
  <c r="I10" i="2"/>
  <c r="F10" i="2"/>
  <c r="I9" i="2"/>
  <c r="F9" i="2"/>
  <c r="I8" i="2"/>
  <c r="F8" i="2"/>
  <c r="I7" i="2"/>
  <c r="F7" i="2"/>
  <c r="H5" i="2"/>
  <c r="I5" i="2" s="1"/>
  <c r="E5" i="2"/>
  <c r="D5" i="2"/>
  <c r="G5" i="2"/>
  <c r="I24" i="1"/>
  <c r="F24" i="1"/>
  <c r="I23" i="1"/>
  <c r="F23" i="1"/>
  <c r="I22" i="1"/>
  <c r="F22" i="1"/>
  <c r="I21" i="1"/>
  <c r="F21" i="1"/>
  <c r="I20" i="1"/>
  <c r="F20" i="1"/>
  <c r="I19" i="1"/>
  <c r="F19" i="1"/>
  <c r="I18" i="1"/>
  <c r="F18" i="1"/>
  <c r="I17" i="1"/>
  <c r="F17" i="1"/>
  <c r="I16" i="1"/>
  <c r="F16" i="1"/>
  <c r="I15" i="1"/>
  <c r="F15" i="1"/>
  <c r="I14" i="1"/>
  <c r="F14" i="1"/>
  <c r="I13" i="1"/>
  <c r="F13" i="1"/>
  <c r="I12" i="1"/>
  <c r="F12" i="1"/>
  <c r="I11" i="1"/>
  <c r="F11" i="1"/>
  <c r="I10" i="1"/>
  <c r="F10" i="1"/>
  <c r="I9" i="1"/>
  <c r="F9" i="1"/>
  <c r="I8" i="1"/>
  <c r="F8" i="1"/>
  <c r="I7" i="1"/>
  <c r="F7" i="1"/>
  <c r="H5" i="1"/>
  <c r="I5" i="1" s="1"/>
  <c r="G5" i="1"/>
  <c r="E5" i="1"/>
  <c r="D5" i="1"/>
  <c r="F5" i="1" l="1"/>
  <c r="F6" i="3"/>
  <c r="F5" i="2"/>
  <c r="I6" i="2"/>
  <c r="F6" i="2"/>
  <c r="F6" i="1"/>
  <c r="I6" i="1"/>
</calcChain>
</file>

<file path=xl/sharedStrings.xml><?xml version="1.0" encoding="utf-8"?>
<sst xmlns="http://schemas.openxmlformats.org/spreadsheetml/2006/main" count="93" uniqueCount="79">
  <si>
    <t xml:space="preserve">Kotimainen ensivakuutus </t>
  </si>
  <si>
    <t>Vakuutusmaksutulo</t>
  </si>
  <si>
    <t>Maksetut korvaukset</t>
  </si>
  <si>
    <t>(1.000 euroa)</t>
  </si>
  <si>
    <t>Muutos %</t>
  </si>
  <si>
    <t>Yhteensä</t>
  </si>
  <si>
    <t>Työtapaturma ja ammattitaudit (1a)</t>
  </si>
  <si>
    <t>Muu tapaturma (1b)</t>
  </si>
  <si>
    <t>Sairaus (2)</t>
  </si>
  <si>
    <t>Maa-ajoneuvot (3)</t>
  </si>
  <si>
    <t>Raitella liikkuva kalusto (4)</t>
  </si>
  <si>
    <t>Ilma-alukset (5)</t>
  </si>
  <si>
    <t>Alukset (6)</t>
  </si>
  <si>
    <t>Kuljetettavat tavarat (7)</t>
  </si>
  <si>
    <t>Tulipalo ja luonnonvoimat (8)</t>
  </si>
  <si>
    <t>Muut omaisuudelle aiheutuneet 
vahingot (9)</t>
  </si>
  <si>
    <t>Moottoriajoneuvon vastuu (10)</t>
  </si>
  <si>
    <t>Ilma-aluksen vastuu (11)</t>
  </si>
  <si>
    <t>Vesiliikennealuksen vastuu (12)</t>
  </si>
  <si>
    <t>Yleinen vastuu (13)</t>
  </si>
  <si>
    <t>Luotto (14)</t>
  </si>
  <si>
    <t>Takaus (15)</t>
  </si>
  <si>
    <t>Muut varallisuusvahingot (16)</t>
  </si>
  <si>
    <t>Oikeusturva (17)</t>
  </si>
  <si>
    <t>Matka-apu (18)</t>
  </si>
  <si>
    <t>Sisältää  If Skadeförsäkring AB:n Suomen sivuliikkeen tiedot</t>
  </si>
  <si>
    <t xml:space="preserve">Inhemsk direktförsäkring  </t>
  </si>
  <si>
    <t>Premieinkomst</t>
  </si>
  <si>
    <t>Förändring %</t>
  </si>
  <si>
    <t>Totalt</t>
  </si>
  <si>
    <t>Olycksfall och yrkessjukdomar (1a)</t>
  </si>
  <si>
    <t>Övrigt olycksfall (1b)</t>
  </si>
  <si>
    <t>Sjukdom (2)</t>
  </si>
  <si>
    <t>Landfordon (3)</t>
  </si>
  <si>
    <t>Spårbundna fordon (4)</t>
  </si>
  <si>
    <t>Luftfartyg (5)</t>
  </si>
  <si>
    <t>Fartyg  (6)</t>
  </si>
  <si>
    <t>Godstransport (7)</t>
  </si>
  <si>
    <t>Brand och naturkrafter (8)</t>
  </si>
  <si>
    <t>Annan skada på egendom (9)</t>
  </si>
  <si>
    <t>Motorfordonsansvar (10)</t>
  </si>
  <si>
    <t>Luftfartygsansvar (11)</t>
  </si>
  <si>
    <t>Sjötrafikfartygsansvar  (12)</t>
  </si>
  <si>
    <t>Allmän ansvarighet (13)</t>
  </si>
  <si>
    <t>Kredit  (14)</t>
  </si>
  <si>
    <t>Borgen (15)</t>
  </si>
  <si>
    <t>Andra förmögenhetsskador(16)</t>
  </si>
  <si>
    <t>Rättsskydd (17)</t>
  </si>
  <si>
    <t>Turistassistans (18)</t>
  </si>
  <si>
    <t>Innehåller  If P&amp;C Insurance Ltd, branch in Finland data.</t>
  </si>
  <si>
    <t>Domestic direct insurance</t>
  </si>
  <si>
    <t>Premiums written</t>
  </si>
  <si>
    <t>Claims paid</t>
  </si>
  <si>
    <t>(1.000 euros)</t>
  </si>
  <si>
    <t>Change %</t>
  </si>
  <si>
    <t>Total</t>
  </si>
  <si>
    <t>Workers' compensation  (1a)</t>
  </si>
  <si>
    <t>Non-statutory accident (1b)</t>
  </si>
  <si>
    <t>Health (2)</t>
  </si>
  <si>
    <t>Land vehicles (3)</t>
  </si>
  <si>
    <t>Railway rolling stock (4)</t>
  </si>
  <si>
    <t>Aviation (5)</t>
  </si>
  <si>
    <t>Marine (6)</t>
  </si>
  <si>
    <t>Goods in transit (7)</t>
  </si>
  <si>
    <t>Fire and natural disasters(8)</t>
  </si>
  <si>
    <t>Other damage to property (9)</t>
  </si>
  <si>
    <t>Motor vehicle liability  (10)</t>
  </si>
  <si>
    <t>Aircraft liability (11)</t>
  </si>
  <si>
    <t>Liability for ships (12)</t>
  </si>
  <si>
    <t>General liability (13)</t>
  </si>
  <si>
    <t>Credit (14)</t>
  </si>
  <si>
    <t>Suretyship(15)</t>
  </si>
  <si>
    <t>Miscellaneous financial loss (16)</t>
  </si>
  <si>
    <t>Legal expenses (17)</t>
  </si>
  <si>
    <t>Travel assistance (18)</t>
  </si>
  <si>
    <t>Include  If P&amp;C Insurance Ltd, branch in Finland data.</t>
  </si>
  <si>
    <t>Utbetalda ersättningar</t>
  </si>
  <si>
    <t>1.1.-31.12.2021</t>
  </si>
  <si>
    <t xml:space="preserve">1.1.-31.12.2022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</si>
</sst>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\-#,##0;0;"/>
    <numFmt numFmtId="165" formatCode="0.0\ 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theme="1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theme="1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4">
    <xf numFmtId="0" fontId="0" fillId="0" borderId="0" xfId="0"/>
    <xf numFmtId="0" fontId="0" fillId="0" borderId="0" xfId="0" applyAlignment="1">
      <alignment horizontal="left"/>
    </xf>
    <xf numFmtId="164" fontId="0" fillId="0" borderId="0" xfId="0" applyNumberFormat="1"/>
    <xf numFmtId="165" fontId="0" fillId="0" borderId="0" xfId="1" applyNumberFormat="1" applyFont="1" applyFill="1" applyBorder="1"/>
    <xf numFmtId="164" fontId="2" fillId="0" borderId="8" xfId="0" applyNumberFormat="1" applyFont="1" applyBorder="1"/>
    <xf numFmtId="164" fontId="2" fillId="0" borderId="9" xfId="0" applyNumberFormat="1" applyFont="1" applyBorder="1"/>
    <xf numFmtId="165" fontId="2" fillId="0" borderId="10" xfId="1" applyNumberFormat="1" applyFont="1" applyBorder="1"/>
    <xf numFmtId="165" fontId="0" fillId="0" borderId="13" xfId="1" applyNumberFormat="1" applyFont="1" applyBorder="1"/>
    <xf numFmtId="165" fontId="0" fillId="0" borderId="13" xfId="1" applyNumberFormat="1" applyFont="1" applyBorder="1" applyAlignment="1">
      <alignment horizontal="right" indent="1"/>
    </xf>
    <xf numFmtId="165" fontId="0" fillId="0" borderId="13" xfId="1" applyNumberFormat="1" applyFont="1" applyBorder="1" applyAlignment="1">
      <alignment horizontal="right"/>
    </xf>
    <xf numFmtId="0" fontId="3" fillId="0" borderId="0" xfId="0" applyFont="1"/>
    <xf numFmtId="165" fontId="0" fillId="0" borderId="6" xfId="1" applyNumberFormat="1" applyFont="1" applyBorder="1" applyAlignment="1">
      <alignment horizontal="right"/>
    </xf>
    <xf numFmtId="165" fontId="0" fillId="0" borderId="0" xfId="1" applyNumberFormat="1" applyFont="1" applyAlignment="1">
      <alignment horizontal="right"/>
    </xf>
    <xf numFmtId="0" fontId="2" fillId="0" borderId="0" xfId="0" applyFont="1" applyAlignment="1">
      <alignment horizontal="left"/>
    </xf>
    <xf numFmtId="164" fontId="2" fillId="0" borderId="0" xfId="0" applyNumberFormat="1" applyFont="1"/>
    <xf numFmtId="165" fontId="2" fillId="0" borderId="0" xfId="1" applyNumberFormat="1" applyFont="1" applyFill="1" applyBorder="1"/>
    <xf numFmtId="165" fontId="0" fillId="0" borderId="0" xfId="1" applyNumberFormat="1" applyFont="1" applyFill="1" applyBorder="1" applyAlignment="1">
      <alignment horizontal="right" indent="1"/>
    </xf>
    <xf numFmtId="165" fontId="0" fillId="0" borderId="0" xfId="1" applyNumberFormat="1" applyFont="1" applyFill="1" applyBorder="1" applyAlignment="1">
      <alignment horizontal="right"/>
    </xf>
    <xf numFmtId="0" fontId="4" fillId="0" borderId="0" xfId="0" applyFont="1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0" fillId="2" borderId="4" xfId="0" applyFill="1" applyBorder="1"/>
    <xf numFmtId="0" fontId="2" fillId="2" borderId="4" xfId="0" applyFont="1" applyFill="1" applyBorder="1" applyAlignment="1">
      <alignment horizontal="right"/>
    </xf>
    <xf numFmtId="0" fontId="2" fillId="2" borderId="5" xfId="0" applyFont="1" applyFill="1" applyBorder="1" applyAlignment="1">
      <alignment horizontal="right"/>
    </xf>
    <xf numFmtId="0" fontId="2" fillId="2" borderId="6" xfId="0" applyFont="1" applyFill="1" applyBorder="1" applyAlignment="1">
      <alignment horizontal="right"/>
    </xf>
    <xf numFmtId="0" fontId="6" fillId="2" borderId="4" xfId="0" applyFont="1" applyFill="1" applyBorder="1"/>
    <xf numFmtId="0" fontId="7" fillId="2" borderId="4" xfId="0" applyFont="1" applyFill="1" applyBorder="1" applyAlignment="1">
      <alignment horizontal="right"/>
    </xf>
    <xf numFmtId="0" fontId="7" fillId="2" borderId="5" xfId="0" applyFont="1" applyFill="1" applyBorder="1" applyAlignment="1">
      <alignment horizontal="right"/>
    </xf>
    <xf numFmtId="0" fontId="7" fillId="2" borderId="6" xfId="0" applyFont="1" applyFill="1" applyBorder="1" applyAlignment="1">
      <alignment horizontal="right"/>
    </xf>
    <xf numFmtId="0" fontId="8" fillId="0" borderId="0" xfId="0" applyFont="1"/>
    <xf numFmtId="164" fontId="9" fillId="0" borderId="0" xfId="0" applyNumberFormat="1" applyFont="1"/>
    <xf numFmtId="165" fontId="9" fillId="0" borderId="0" xfId="1" applyNumberFormat="1" applyFont="1" applyAlignment="1">
      <alignment horizontal="right"/>
    </xf>
    <xf numFmtId="0" fontId="11" fillId="2" borderId="1" xfId="0" applyFont="1" applyFill="1" applyBorder="1"/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5" fillId="0" borderId="7" xfId="0" applyFont="1" applyBorder="1" applyAlignment="1">
      <alignment horizontal="left"/>
    </xf>
    <xf numFmtId="164" fontId="5" fillId="0" borderId="8" xfId="0" applyNumberFormat="1" applyFont="1" applyBorder="1"/>
    <xf numFmtId="164" fontId="5" fillId="0" borderId="9" xfId="0" applyNumberFormat="1" applyFont="1" applyBorder="1"/>
    <xf numFmtId="165" fontId="5" fillId="0" borderId="10" xfId="1" applyNumberFormat="1" applyFont="1" applyBorder="1"/>
    <xf numFmtId="0" fontId="6" fillId="0" borderId="11" xfId="0" applyFont="1" applyBorder="1" applyAlignment="1">
      <alignment horizontal="left"/>
    </xf>
    <xf numFmtId="164" fontId="6" fillId="0" borderId="12" xfId="0" applyNumberFormat="1" applyFont="1" applyBorder="1"/>
    <xf numFmtId="164" fontId="6" fillId="0" borderId="0" xfId="0" applyNumberFormat="1" applyFont="1"/>
    <xf numFmtId="165" fontId="6" fillId="0" borderId="13" xfId="1" applyNumberFormat="1" applyFont="1" applyBorder="1"/>
    <xf numFmtId="165" fontId="6" fillId="0" borderId="13" xfId="1" applyNumberFormat="1" applyFont="1" applyBorder="1" applyAlignment="1">
      <alignment horizontal="right" indent="1"/>
    </xf>
    <xf numFmtId="0" fontId="6" fillId="0" borderId="11" xfId="0" applyFont="1" applyBorder="1" applyAlignment="1">
      <alignment vertical="top" wrapText="1"/>
    </xf>
    <xf numFmtId="165" fontId="6" fillId="0" borderId="13" xfId="1" applyNumberFormat="1" applyFont="1" applyBorder="1" applyAlignment="1">
      <alignment horizontal="right"/>
    </xf>
    <xf numFmtId="0" fontId="6" fillId="0" borderId="14" xfId="0" applyFont="1" applyBorder="1" applyAlignment="1">
      <alignment horizontal="left"/>
    </xf>
    <xf numFmtId="164" fontId="6" fillId="0" borderId="4" xfId="0" applyNumberFormat="1" applyFont="1" applyBorder="1"/>
    <xf numFmtId="164" fontId="6" fillId="0" borderId="15" xfId="0" applyNumberFormat="1" applyFont="1" applyBorder="1"/>
    <xf numFmtId="165" fontId="6" fillId="0" borderId="6" xfId="1" applyNumberFormat="1" applyFont="1" applyBorder="1" applyAlignment="1">
      <alignment horizontal="right"/>
    </xf>
    <xf numFmtId="164" fontId="6" fillId="0" borderId="5" xfId="0" applyNumberFormat="1" applyFont="1" applyBorder="1"/>
    <xf numFmtId="0" fontId="12" fillId="2" borderId="1" xfId="0" applyFont="1" applyFill="1" applyBorder="1"/>
    <xf numFmtId="0" fontId="12" fillId="2" borderId="1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13" fillId="2" borderId="4" xfId="0" applyFont="1" applyFill="1" applyBorder="1"/>
    <xf numFmtId="0" fontId="10" fillId="2" borderId="4" xfId="0" applyFont="1" applyFill="1" applyBorder="1" applyAlignment="1">
      <alignment horizontal="right"/>
    </xf>
    <xf numFmtId="0" fontId="10" fillId="2" borderId="5" xfId="0" applyFont="1" applyFill="1" applyBorder="1" applyAlignment="1">
      <alignment horizontal="right"/>
    </xf>
    <xf numFmtId="0" fontId="10" fillId="2" borderId="6" xfId="0" applyFont="1" applyFill="1" applyBorder="1" applyAlignment="1">
      <alignment horizontal="right"/>
    </xf>
    <xf numFmtId="0" fontId="10" fillId="0" borderId="7" xfId="0" applyFont="1" applyBorder="1" applyAlignment="1">
      <alignment horizontal="left"/>
    </xf>
    <xf numFmtId="164" fontId="10" fillId="0" borderId="8" xfId="0" applyNumberFormat="1" applyFont="1" applyBorder="1"/>
    <xf numFmtId="164" fontId="10" fillId="0" borderId="9" xfId="0" applyNumberFormat="1" applyFont="1" applyBorder="1"/>
    <xf numFmtId="165" fontId="10" fillId="0" borderId="10" xfId="1" applyNumberFormat="1" applyFont="1" applyBorder="1"/>
    <xf numFmtId="0" fontId="13" fillId="0" borderId="11" xfId="0" applyFont="1" applyBorder="1" applyAlignment="1">
      <alignment horizontal="left"/>
    </xf>
    <xf numFmtId="164" fontId="13" fillId="0" borderId="12" xfId="0" applyNumberFormat="1" applyFont="1" applyBorder="1"/>
    <xf numFmtId="164" fontId="13" fillId="0" borderId="0" xfId="0" applyNumberFormat="1" applyFont="1"/>
    <xf numFmtId="165" fontId="13" fillId="0" borderId="13" xfId="1" applyNumberFormat="1" applyFont="1" applyBorder="1"/>
    <xf numFmtId="165" fontId="13" fillId="0" borderId="13" xfId="1" applyNumberFormat="1" applyFont="1" applyBorder="1" applyAlignment="1">
      <alignment horizontal="right" indent="1"/>
    </xf>
    <xf numFmtId="0" fontId="13" fillId="0" borderId="11" xfId="0" applyFont="1" applyBorder="1" applyAlignment="1">
      <alignment vertical="top" wrapText="1"/>
    </xf>
    <xf numFmtId="165" fontId="13" fillId="0" borderId="13" xfId="1" applyNumberFormat="1" applyFont="1" applyBorder="1" applyAlignment="1">
      <alignment horizontal="right"/>
    </xf>
    <xf numFmtId="0" fontId="13" fillId="0" borderId="14" xfId="0" applyFont="1" applyBorder="1" applyAlignment="1">
      <alignment horizontal="left"/>
    </xf>
    <xf numFmtId="164" fontId="13" fillId="0" borderId="4" xfId="0" applyNumberFormat="1" applyFont="1" applyBorder="1"/>
    <xf numFmtId="164" fontId="13" fillId="0" borderId="15" xfId="0" applyNumberFormat="1" applyFont="1" applyBorder="1"/>
    <xf numFmtId="165" fontId="13" fillId="0" borderId="6" xfId="1" applyNumberFormat="1" applyFont="1" applyBorder="1" applyAlignment="1">
      <alignment horizontal="right"/>
    </xf>
    <xf numFmtId="164" fontId="13" fillId="0" borderId="5" xfId="0" applyNumberFormat="1" applyFont="1" applyBorder="1"/>
    <xf numFmtId="0" fontId="13" fillId="0" borderId="0" xfId="0" applyFont="1"/>
    <xf numFmtId="164" fontId="0" fillId="0" borderId="12" xfId="0" applyNumberFormat="1" applyFont="1" applyBorder="1"/>
    <xf numFmtId="164" fontId="0" fillId="0" borderId="0" xfId="0" applyNumberFormat="1" applyFont="1"/>
    <xf numFmtId="164" fontId="0" fillId="0" borderId="4" xfId="0" applyNumberFormat="1" applyFont="1" applyBorder="1"/>
    <xf numFmtId="164" fontId="0" fillId="0" borderId="15" xfId="0" applyNumberFormat="1" applyFont="1" applyBorder="1"/>
    <xf numFmtId="164" fontId="0" fillId="0" borderId="5" xfId="0" applyNumberFormat="1" applyFon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0095DB"/>
      <color rgb="FF006FB9"/>
      <color rgb="FF004C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r>
              <a:rPr lang="fi-FI" sz="1600">
                <a:latin typeface="Calibri" panose="020F0502020204030204" pitchFamily="34" charset="0"/>
                <a:cs typeface="Calibri" panose="020F0502020204030204" pitchFamily="34" charset="0"/>
              </a:rPr>
              <a:t>Kotimaisen ensivakuutuksen maksutulo  </a:t>
            </a:r>
          </a:p>
        </c:rich>
      </c:tx>
      <c:layout>
        <c:manualLayout>
          <c:xMode val="edge"/>
          <c:yMode val="edge"/>
          <c:x val="0.31322080371531819"/>
          <c:y val="6.0552486609318215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0.30349237096066717"/>
          <c:y val="7.6862225542536217E-2"/>
          <c:w val="0.62889306394301991"/>
          <c:h val="0.72972630139647221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'Maksutulo, korvaukset'!$E$3:$E$4</c:f>
              <c:strCache>
                <c:ptCount val="2"/>
                <c:pt idx="0">
                  <c:v>Vakuutusmaksutulo</c:v>
                </c:pt>
                <c:pt idx="1">
                  <c:v>1.1.-31.12.2022 </c:v>
                </c:pt>
              </c:strCache>
            </c:strRef>
          </c:tx>
          <c:spPr>
            <a:solidFill>
              <a:srgbClr val="004C93"/>
            </a:solidFill>
            <a:ln>
              <a:noFill/>
            </a:ln>
            <a:effectLst/>
          </c:spPr>
          <c:invertIfNegative val="0"/>
          <c:cat>
            <c:strRef>
              <c:f>('Maksutulo, korvaukset'!$C$6:$C$9,'Maksutulo, korvaukset'!$C$12:$C$16,'Maksutulo, korvaukset'!$C$18:$C$23)</c:f>
              <c:strCache>
                <c:ptCount val="15"/>
                <c:pt idx="0">
                  <c:v>Työtapaturma ja ammattitaudit (1a)</c:v>
                </c:pt>
                <c:pt idx="1">
                  <c:v>Muu tapaturma (1b)</c:v>
                </c:pt>
                <c:pt idx="2">
                  <c:v>Sairaus (2)</c:v>
                </c:pt>
                <c:pt idx="3">
                  <c:v>Maa-ajoneuvot (3)</c:v>
                </c:pt>
                <c:pt idx="4">
                  <c:v>Alukset (6)</c:v>
                </c:pt>
                <c:pt idx="5">
                  <c:v>Kuljetettavat tavarat (7)</c:v>
                </c:pt>
                <c:pt idx="6">
                  <c:v>Tulipalo ja luonnonvoimat (8)</c:v>
                </c:pt>
                <c:pt idx="7">
                  <c:v>Muut omaisuudelle aiheutuneet 
vahingot (9)</c:v>
                </c:pt>
                <c:pt idx="8">
                  <c:v>Moottoriajoneuvon vastuu (10)</c:v>
                </c:pt>
                <c:pt idx="9">
                  <c:v>Vesiliikennealuksen vastuu (12)</c:v>
                </c:pt>
                <c:pt idx="10">
                  <c:v>Yleinen vastuu (13)</c:v>
                </c:pt>
                <c:pt idx="11">
                  <c:v>Luotto (14)</c:v>
                </c:pt>
                <c:pt idx="12">
                  <c:v>Takaus (15)</c:v>
                </c:pt>
                <c:pt idx="13">
                  <c:v>Muut varallisuusvahingot (16)</c:v>
                </c:pt>
                <c:pt idx="14">
                  <c:v>Oikeusturva (17)</c:v>
                </c:pt>
              </c:strCache>
            </c:strRef>
          </c:cat>
          <c:val>
            <c:numRef>
              <c:f>('Maksutulo, korvaukset'!$E$6:$E$9,'Maksutulo, korvaukset'!$E$12:$E$16,'Maksutulo, korvaukset'!$E$18:$E$23)</c:f>
              <c:numCache>
                <c:formatCode>#\ ##0;\-#\ ##0;0;</c:formatCode>
                <c:ptCount val="15"/>
                <c:pt idx="0">
                  <c:v>555244.25120000006</c:v>
                </c:pt>
                <c:pt idx="1">
                  <c:v>240368.62286999999</c:v>
                </c:pt>
                <c:pt idx="2">
                  <c:v>584310.48488999985</c:v>
                </c:pt>
                <c:pt idx="3">
                  <c:v>978396.51589000004</c:v>
                </c:pt>
                <c:pt idx="4">
                  <c:v>97710.924150000094</c:v>
                </c:pt>
                <c:pt idx="5">
                  <c:v>69809.63771000001</c:v>
                </c:pt>
                <c:pt idx="6">
                  <c:v>454834.64280000003</c:v>
                </c:pt>
                <c:pt idx="7">
                  <c:v>686513.05471000005</c:v>
                </c:pt>
                <c:pt idx="8">
                  <c:v>745519.98075653473</c:v>
                </c:pt>
                <c:pt idx="9">
                  <c:v>5801.2948100000094</c:v>
                </c:pt>
                <c:pt idx="10">
                  <c:v>269932.95173999999</c:v>
                </c:pt>
                <c:pt idx="11">
                  <c:v>252.39920000000001</c:v>
                </c:pt>
                <c:pt idx="12">
                  <c:v>33002.489929999996</c:v>
                </c:pt>
                <c:pt idx="13">
                  <c:v>106927.93956999999</c:v>
                </c:pt>
                <c:pt idx="14">
                  <c:v>116929.1559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C5-4FCA-AF84-B95B0359702A}"/>
            </c:ext>
          </c:extLst>
        </c:ser>
        <c:ser>
          <c:idx val="0"/>
          <c:order val="1"/>
          <c:tx>
            <c:strRef>
              <c:f>'Maksutulo, korvaukset'!$D$3:$D$4</c:f>
              <c:strCache>
                <c:ptCount val="2"/>
                <c:pt idx="0">
                  <c:v>Vakuutusmaksutulo</c:v>
                </c:pt>
                <c:pt idx="1">
                  <c:v>1.1.-31.12.2021</c:v>
                </c:pt>
              </c:strCache>
            </c:strRef>
          </c:tx>
          <c:spPr>
            <a:solidFill>
              <a:srgbClr val="0095DB"/>
            </a:solidFill>
            <a:ln>
              <a:noFill/>
            </a:ln>
            <a:effectLst/>
          </c:spPr>
          <c:invertIfNegative val="0"/>
          <c:cat>
            <c:strRef>
              <c:f>('Maksutulo, korvaukset'!$C$6:$C$9,'Maksutulo, korvaukset'!$C$12:$C$16,'Maksutulo, korvaukset'!$C$18:$C$23)</c:f>
              <c:strCache>
                <c:ptCount val="15"/>
                <c:pt idx="0">
                  <c:v>Työtapaturma ja ammattitaudit (1a)</c:v>
                </c:pt>
                <c:pt idx="1">
                  <c:v>Muu tapaturma (1b)</c:v>
                </c:pt>
                <c:pt idx="2">
                  <c:v>Sairaus (2)</c:v>
                </c:pt>
                <c:pt idx="3">
                  <c:v>Maa-ajoneuvot (3)</c:v>
                </c:pt>
                <c:pt idx="4">
                  <c:v>Alukset (6)</c:v>
                </c:pt>
                <c:pt idx="5">
                  <c:v>Kuljetettavat tavarat (7)</c:v>
                </c:pt>
                <c:pt idx="6">
                  <c:v>Tulipalo ja luonnonvoimat (8)</c:v>
                </c:pt>
                <c:pt idx="7">
                  <c:v>Muut omaisuudelle aiheutuneet 
vahingot (9)</c:v>
                </c:pt>
                <c:pt idx="8">
                  <c:v>Moottoriajoneuvon vastuu (10)</c:v>
                </c:pt>
                <c:pt idx="9">
                  <c:v>Vesiliikennealuksen vastuu (12)</c:v>
                </c:pt>
                <c:pt idx="10">
                  <c:v>Yleinen vastuu (13)</c:v>
                </c:pt>
                <c:pt idx="11">
                  <c:v>Luotto (14)</c:v>
                </c:pt>
                <c:pt idx="12">
                  <c:v>Takaus (15)</c:v>
                </c:pt>
                <c:pt idx="13">
                  <c:v>Muut varallisuusvahingot (16)</c:v>
                </c:pt>
                <c:pt idx="14">
                  <c:v>Oikeusturva (17)</c:v>
                </c:pt>
              </c:strCache>
            </c:strRef>
          </c:cat>
          <c:val>
            <c:numRef>
              <c:f>('Maksutulo, korvaukset'!$D$6:$D$9,'Maksutulo, korvaukset'!$D$12:$D$16,'Maksutulo, korvaukset'!$D$18:$D$23)</c:f>
              <c:numCache>
                <c:formatCode>#\ ##0;\-#\ ##0;0;</c:formatCode>
                <c:ptCount val="15"/>
                <c:pt idx="0">
                  <c:v>546603.49383999989</c:v>
                </c:pt>
                <c:pt idx="1">
                  <c:v>229666.63365152347</c:v>
                </c:pt>
                <c:pt idx="2">
                  <c:v>548147.11219699774</c:v>
                </c:pt>
                <c:pt idx="3">
                  <c:v>959533.40810279606</c:v>
                </c:pt>
                <c:pt idx="4">
                  <c:v>100976.85255390209</c:v>
                </c:pt>
                <c:pt idx="5">
                  <c:v>61440.175861377822</c:v>
                </c:pt>
                <c:pt idx="6">
                  <c:v>440706.46675689257</c:v>
                </c:pt>
                <c:pt idx="7">
                  <c:v>657311.87725256279</c:v>
                </c:pt>
                <c:pt idx="8">
                  <c:v>735547.80586693075</c:v>
                </c:pt>
                <c:pt idx="9">
                  <c:v>6641.6623867215658</c:v>
                </c:pt>
                <c:pt idx="10">
                  <c:v>267045.95697931416</c:v>
                </c:pt>
                <c:pt idx="11">
                  <c:v>262.55489</c:v>
                </c:pt>
                <c:pt idx="12">
                  <c:v>34864.39338999999</c:v>
                </c:pt>
                <c:pt idx="13">
                  <c:v>89013.980648933764</c:v>
                </c:pt>
                <c:pt idx="14">
                  <c:v>111682.59984997832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C5-4FCA-AF84-B95B035970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-903030048"/>
        <c:axId val="-903031680"/>
      </c:barChart>
      <c:catAx>
        <c:axId val="-903030048"/>
        <c:scaling>
          <c:orientation val="minMax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 algn="l">
                  <a:defRPr sz="800" b="0" i="1" u="none" strike="noStrike" kern="1200" baseline="0">
                    <a:solidFill>
                      <a:sysClr val="windowText" lastClr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r>
                  <a:rPr lang="fi-FI" sz="800" b="0" i="1">
                    <a:latin typeface="Calibri" panose="020F0502020204030204" pitchFamily="34" charset="0"/>
                    <a:cs typeface="Calibri" panose="020F0502020204030204" pitchFamily="34" charset="0"/>
                  </a:rPr>
                  <a:t>Lähde: Finanssivalvonta </a:t>
                </a:r>
              </a:p>
            </c:rich>
          </c:tx>
          <c:layout>
            <c:manualLayout>
              <c:xMode val="edge"/>
              <c:yMode val="edge"/>
              <c:x val="1.581298654322873E-2"/>
              <c:y val="0.9673982869208853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l">
                <a:defRPr sz="800" b="0" i="1" u="none" strike="noStrike" kern="1200" baseline="0">
                  <a:solidFill>
                    <a:sysClr val="windowText" lastClr="000000"/>
                  </a:solidFill>
                  <a:latin typeface="Calibri" panose="020F0502020204030204" pitchFamily="34" charset="0"/>
                  <a:ea typeface="+mn-ea"/>
                  <a:cs typeface="Calibri" panose="020F0502020204030204" pitchFamily="34" charset="0"/>
                </a:defRPr>
              </a:pPr>
              <a:endParaRPr lang="fi-FI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12700" cap="flat" cmpd="sng" algn="ctr">
            <a:solidFill>
              <a:srgbClr val="003882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fi-FI"/>
          </a:p>
        </c:txPr>
        <c:crossAx val="-903031680"/>
        <c:crosses val="autoZero"/>
        <c:auto val="0"/>
        <c:lblAlgn val="ctr"/>
        <c:lblOffset val="100"/>
        <c:noMultiLvlLbl val="0"/>
      </c:catAx>
      <c:valAx>
        <c:axId val="-903031680"/>
        <c:scaling>
          <c:orientation val="minMax"/>
          <c:min val="0"/>
        </c:scaling>
        <c:delete val="0"/>
        <c:axPos val="b"/>
        <c:majorGridlines>
          <c:spPr>
            <a:ln w="12700" cap="flat" cmpd="sng" algn="ctr">
              <a:solidFill>
                <a:srgbClr val="003882"/>
              </a:solidFill>
              <a:prstDash val="solid"/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-903030048"/>
        <c:crossesAt val="1"/>
        <c:crossBetween val="between"/>
        <c:majorUnit val="100000"/>
        <c:dispUnits>
          <c:builtInUnit val="thousands"/>
          <c:dispUnitsLbl>
            <c:layout>
              <c:manualLayout>
                <c:xMode val="edge"/>
                <c:yMode val="edge"/>
                <c:x val="0.8519770154821843"/>
                <c:y val="0.90013877803492715"/>
              </c:manualLayout>
            </c:layout>
            <c:tx>
              <c:rich>
                <a:bodyPr rot="0" spcFirstLastPara="1" vertOverflow="ellipsis" vert="horz" wrap="square" anchor="ctr" anchorCtr="1"/>
                <a:lstStyle/>
                <a:p>
                  <a:pPr>
                    <a:defRPr sz="1100" b="1" i="0" u="none" strike="noStrike" kern="1200" baseline="0">
                      <a:solidFill>
                        <a:sysClr val="windowText" lastClr="000000"/>
                      </a:solidFill>
                      <a:latin typeface="Calibri" panose="020F0502020204030204" pitchFamily="34" charset="0"/>
                      <a:ea typeface="+mn-ea"/>
                      <a:cs typeface="Calibri" panose="020F0502020204030204" pitchFamily="34" charset="0"/>
                    </a:defRPr>
                  </a:pPr>
                  <a:r>
                    <a:rPr lang="en-US">
                      <a:latin typeface="Calibri" panose="020F0502020204030204" pitchFamily="34" charset="0"/>
                      <a:cs typeface="Calibri" panose="020F0502020204030204" pitchFamily="34" charset="0"/>
                    </a:rPr>
                    <a:t>Milj. euroa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fi-FI"/>
              </a:p>
            </c:txPr>
          </c:dispUnitsLbl>
        </c:dispUnits>
      </c:valAx>
      <c:spPr>
        <a:solidFill>
          <a:srgbClr val="F2F2F2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90559636883558"/>
          <c:y val="0.86806339236677199"/>
          <c:w val="0.45508258723520056"/>
          <c:h val="0.1143783101106414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1100" baseline="0">
          <a:solidFill>
            <a:sysClr val="windowText" lastClr="000000"/>
          </a:solidFill>
        </a:defRPr>
      </a:pPr>
      <a:endParaRPr lang="fi-FI"/>
    </a:p>
  </c:txPr>
  <c:printSettings>
    <c:headerFooter/>
    <c:pageMargins b="0.74803149606299213" l="0.11811023622047245" r="0.11811023622047245" t="0.74803149606299213" header="0.31496062992125984" footer="0.31496062992125984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i-FI" sz="1600"/>
              <a:t>Inhemsk direktförsäkrings premieinkomst</a:t>
            </a:r>
          </a:p>
        </c:rich>
      </c:tx>
      <c:layout>
        <c:manualLayout>
          <c:xMode val="edge"/>
          <c:yMode val="edge"/>
          <c:x val="0.31322077239601048"/>
          <c:y val="3.07396246765138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0.32155445831930379"/>
          <c:y val="8.8082420904690553E-2"/>
          <c:w val="0.62889306394301991"/>
          <c:h val="0.76923240743654464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'Premieinkomst, ersättningar'!$E$3:$E$4</c:f>
              <c:strCache>
                <c:ptCount val="2"/>
                <c:pt idx="0">
                  <c:v>Premieinkomst</c:v>
                </c:pt>
                <c:pt idx="1">
                  <c:v>1.1.-31.12.2022 </c:v>
                </c:pt>
              </c:strCache>
            </c:strRef>
          </c:tx>
          <c:spPr>
            <a:solidFill>
              <a:srgbClr val="004C93"/>
            </a:solidFill>
            <a:ln>
              <a:noFill/>
            </a:ln>
            <a:effectLst/>
          </c:spPr>
          <c:invertIfNegative val="0"/>
          <c:cat>
            <c:strRef>
              <c:f>('Premieinkomst, ersättningar'!$C$6:$C$9,'Premieinkomst, ersättningar'!$C$12:$C$16,'Premieinkomst, ersättningar'!$C$18:$C$23)</c:f>
              <c:strCache>
                <c:ptCount val="15"/>
                <c:pt idx="0">
                  <c:v>Olycksfall och yrkessjukdomar (1a)</c:v>
                </c:pt>
                <c:pt idx="1">
                  <c:v>Övrigt olycksfall (1b)</c:v>
                </c:pt>
                <c:pt idx="2">
                  <c:v>Sjukdom (2)</c:v>
                </c:pt>
                <c:pt idx="3">
                  <c:v>Landfordon (3)</c:v>
                </c:pt>
                <c:pt idx="4">
                  <c:v>Fartyg  (6)</c:v>
                </c:pt>
                <c:pt idx="5">
                  <c:v>Godstransport (7)</c:v>
                </c:pt>
                <c:pt idx="6">
                  <c:v>Brand och naturkrafter (8)</c:v>
                </c:pt>
                <c:pt idx="7">
                  <c:v>Annan skada på egendom (9)</c:v>
                </c:pt>
                <c:pt idx="8">
                  <c:v>Motorfordonsansvar (10)</c:v>
                </c:pt>
                <c:pt idx="9">
                  <c:v>Sjötrafikfartygsansvar  (12)</c:v>
                </c:pt>
                <c:pt idx="10">
                  <c:v>Allmän ansvarighet (13)</c:v>
                </c:pt>
                <c:pt idx="11">
                  <c:v>Kredit  (14)</c:v>
                </c:pt>
                <c:pt idx="12">
                  <c:v>Borgen (15)</c:v>
                </c:pt>
                <c:pt idx="13">
                  <c:v>Andra förmögenhetsskador(16)</c:v>
                </c:pt>
                <c:pt idx="14">
                  <c:v>Rättsskydd (17)</c:v>
                </c:pt>
              </c:strCache>
            </c:strRef>
          </c:cat>
          <c:val>
            <c:numRef>
              <c:f>('Premieinkomst, ersättningar'!$E$6:$E$9,'Premieinkomst, ersättningar'!$E$12:$E$16,'Premieinkomst, ersättningar'!$E$18:$E$23)</c:f>
              <c:numCache>
                <c:formatCode>#\ ##0;\-#\ ##0;0;</c:formatCode>
                <c:ptCount val="15"/>
                <c:pt idx="0">
                  <c:v>555244.25120000006</c:v>
                </c:pt>
                <c:pt idx="1">
                  <c:v>240368.62286999999</c:v>
                </c:pt>
                <c:pt idx="2">
                  <c:v>584310.48488999985</c:v>
                </c:pt>
                <c:pt idx="3">
                  <c:v>978396.51589000004</c:v>
                </c:pt>
                <c:pt idx="4">
                  <c:v>97710.924150000094</c:v>
                </c:pt>
                <c:pt idx="5">
                  <c:v>69809.63771000001</c:v>
                </c:pt>
                <c:pt idx="6">
                  <c:v>454834.64280000003</c:v>
                </c:pt>
                <c:pt idx="7">
                  <c:v>686513.05471000005</c:v>
                </c:pt>
                <c:pt idx="8">
                  <c:v>745519.98075653473</c:v>
                </c:pt>
                <c:pt idx="9">
                  <c:v>5801.2948100000094</c:v>
                </c:pt>
                <c:pt idx="10">
                  <c:v>269932.95173999999</c:v>
                </c:pt>
                <c:pt idx="11">
                  <c:v>252.39920000000001</c:v>
                </c:pt>
                <c:pt idx="12">
                  <c:v>33002.489929999996</c:v>
                </c:pt>
                <c:pt idx="13">
                  <c:v>106927.93956999999</c:v>
                </c:pt>
                <c:pt idx="14">
                  <c:v>116929.1559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DB-4D1A-B5C4-74581B6B2933}"/>
            </c:ext>
          </c:extLst>
        </c:ser>
        <c:ser>
          <c:idx val="0"/>
          <c:order val="1"/>
          <c:tx>
            <c:strRef>
              <c:f>'Premieinkomst, ersättningar'!$D$3:$D$4</c:f>
              <c:strCache>
                <c:ptCount val="2"/>
                <c:pt idx="0">
                  <c:v>Premieinkomst</c:v>
                </c:pt>
                <c:pt idx="1">
                  <c:v>1.1.-31.12.2021</c:v>
                </c:pt>
              </c:strCache>
            </c:strRef>
          </c:tx>
          <c:spPr>
            <a:solidFill>
              <a:srgbClr val="0095DB"/>
            </a:solidFill>
            <a:ln>
              <a:noFill/>
            </a:ln>
            <a:effectLst/>
          </c:spPr>
          <c:invertIfNegative val="0"/>
          <c:cat>
            <c:strRef>
              <c:f>('Premieinkomst, ersättningar'!$C$6:$C$9,'Premieinkomst, ersättningar'!$C$12:$C$16,'Premieinkomst, ersättningar'!$C$18:$C$23)</c:f>
              <c:strCache>
                <c:ptCount val="15"/>
                <c:pt idx="0">
                  <c:v>Olycksfall och yrkessjukdomar (1a)</c:v>
                </c:pt>
                <c:pt idx="1">
                  <c:v>Övrigt olycksfall (1b)</c:v>
                </c:pt>
                <c:pt idx="2">
                  <c:v>Sjukdom (2)</c:v>
                </c:pt>
                <c:pt idx="3">
                  <c:v>Landfordon (3)</c:v>
                </c:pt>
                <c:pt idx="4">
                  <c:v>Fartyg  (6)</c:v>
                </c:pt>
                <c:pt idx="5">
                  <c:v>Godstransport (7)</c:v>
                </c:pt>
                <c:pt idx="6">
                  <c:v>Brand och naturkrafter (8)</c:v>
                </c:pt>
                <c:pt idx="7">
                  <c:v>Annan skada på egendom (9)</c:v>
                </c:pt>
                <c:pt idx="8">
                  <c:v>Motorfordonsansvar (10)</c:v>
                </c:pt>
                <c:pt idx="9">
                  <c:v>Sjötrafikfartygsansvar  (12)</c:v>
                </c:pt>
                <c:pt idx="10">
                  <c:v>Allmän ansvarighet (13)</c:v>
                </c:pt>
                <c:pt idx="11">
                  <c:v>Kredit  (14)</c:v>
                </c:pt>
                <c:pt idx="12">
                  <c:v>Borgen (15)</c:v>
                </c:pt>
                <c:pt idx="13">
                  <c:v>Andra förmögenhetsskador(16)</c:v>
                </c:pt>
                <c:pt idx="14">
                  <c:v>Rättsskydd (17)</c:v>
                </c:pt>
              </c:strCache>
            </c:strRef>
          </c:cat>
          <c:val>
            <c:numRef>
              <c:f>('Premieinkomst, ersättningar'!$D$6:$D$9,'Premieinkomst, ersättningar'!$D$12:$D$16,'Premieinkomst, ersättningar'!$D$18:$D$23)</c:f>
              <c:numCache>
                <c:formatCode>#\ ##0;\-#\ ##0;0;</c:formatCode>
                <c:ptCount val="15"/>
                <c:pt idx="0">
                  <c:v>546603.49383999989</c:v>
                </c:pt>
                <c:pt idx="1">
                  <c:v>229666.63365152347</c:v>
                </c:pt>
                <c:pt idx="2">
                  <c:v>548147.11219699774</c:v>
                </c:pt>
                <c:pt idx="3">
                  <c:v>959533.40810279606</c:v>
                </c:pt>
                <c:pt idx="4">
                  <c:v>100976.85255390209</c:v>
                </c:pt>
                <c:pt idx="5">
                  <c:v>61440.175861377822</c:v>
                </c:pt>
                <c:pt idx="6">
                  <c:v>440706.46675689257</c:v>
                </c:pt>
                <c:pt idx="7">
                  <c:v>657311.87725256279</c:v>
                </c:pt>
                <c:pt idx="8">
                  <c:v>735547.80586693075</c:v>
                </c:pt>
                <c:pt idx="9">
                  <c:v>6641.6623867215658</c:v>
                </c:pt>
                <c:pt idx="10">
                  <c:v>267045.95697931416</c:v>
                </c:pt>
                <c:pt idx="11">
                  <c:v>262.55489</c:v>
                </c:pt>
                <c:pt idx="12">
                  <c:v>34864.39338999999</c:v>
                </c:pt>
                <c:pt idx="13">
                  <c:v>89013.980648933764</c:v>
                </c:pt>
                <c:pt idx="14">
                  <c:v>111682.59984997832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DB-4D1A-B5C4-74581B6B29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-903030048"/>
        <c:axId val="-903031680"/>
      </c:barChart>
      <c:catAx>
        <c:axId val="-903030048"/>
        <c:scaling>
          <c:orientation val="minMax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 algn="l">
                  <a:defRPr sz="800" b="0" i="1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i-FI" sz="800" b="0" i="1"/>
                  <a:t>Källa: Finansinspektionen </a:t>
                </a:r>
              </a:p>
            </c:rich>
          </c:tx>
          <c:layout>
            <c:manualLayout>
              <c:xMode val="edge"/>
              <c:yMode val="edge"/>
              <c:x val="1.581298654322873E-2"/>
              <c:y val="0.9673982869208853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l">
                <a:defRPr sz="800" b="0" i="1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fi-FI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12700" cap="flat" cmpd="sng" algn="ctr">
            <a:solidFill>
              <a:srgbClr val="003882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-903031680"/>
        <c:crosses val="autoZero"/>
        <c:auto val="0"/>
        <c:lblAlgn val="ctr"/>
        <c:lblOffset val="100"/>
        <c:noMultiLvlLbl val="0"/>
      </c:catAx>
      <c:valAx>
        <c:axId val="-903031680"/>
        <c:scaling>
          <c:orientation val="minMax"/>
          <c:min val="0"/>
        </c:scaling>
        <c:delete val="0"/>
        <c:axPos val="b"/>
        <c:majorGridlines>
          <c:spPr>
            <a:ln w="12700" cap="flat" cmpd="sng" algn="ctr">
              <a:solidFill>
                <a:srgbClr val="003882"/>
              </a:solidFill>
              <a:prstDash val="solid"/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-903030048"/>
        <c:crossesAt val="1"/>
        <c:crossBetween val="between"/>
        <c:majorUnit val="100000"/>
        <c:dispUnits>
          <c:builtInUnit val="thousands"/>
          <c:dispUnitsLbl>
            <c:layout>
              <c:manualLayout>
                <c:xMode val="edge"/>
                <c:yMode val="edge"/>
                <c:x val="0.8519770154821843"/>
                <c:y val="0.90013877803492715"/>
              </c:manualLayout>
            </c:layout>
            <c:tx>
              <c:rich>
                <a:bodyPr rot="0" spcFirstLastPara="1" vertOverflow="ellipsis" vert="horz" wrap="square" anchor="ctr" anchorCtr="1"/>
                <a:lstStyle/>
                <a:p>
                  <a:pPr>
                    <a:defRPr sz="11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en-US"/>
                    <a:t>Milj. euroa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</c:dispUnitsLbl>
        </c:dispUnits>
      </c:valAx>
      <c:spPr>
        <a:solidFill>
          <a:srgbClr val="F2F2F2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905599282636469"/>
          <c:y val="0.91391316579593018"/>
          <c:w val="0.488196431858688"/>
          <c:h val="8.54149243920355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1100" baseline="0">
          <a:solidFill>
            <a:sysClr val="windowText" lastClr="000000"/>
          </a:solidFill>
        </a:defRPr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600"/>
              <a:t>Domestic direct insurance premiums written</a:t>
            </a:r>
          </a:p>
        </c:rich>
      </c:tx>
      <c:layout>
        <c:manualLayout>
          <c:xMode val="edge"/>
          <c:yMode val="edge"/>
          <c:x val="0.31322080371531819"/>
          <c:y val="6.0552486609318215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0.24930610888475732"/>
          <c:y val="7.0130108325243606E-2"/>
          <c:w val="0.62889306394301991"/>
          <c:h val="0.74454795688193776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'Premiums written, claims paid'!$E$3:$E$4</c:f>
              <c:strCache>
                <c:ptCount val="2"/>
                <c:pt idx="0">
                  <c:v>Premiums written</c:v>
                </c:pt>
                <c:pt idx="1">
                  <c:v>1.1.-31.12.2022 </c:v>
                </c:pt>
              </c:strCache>
            </c:strRef>
          </c:tx>
          <c:spPr>
            <a:solidFill>
              <a:srgbClr val="004C93"/>
            </a:solidFill>
            <a:ln>
              <a:noFill/>
            </a:ln>
            <a:effectLst/>
          </c:spPr>
          <c:invertIfNegative val="0"/>
          <c:cat>
            <c:strRef>
              <c:f>('Premiums written, claims paid'!$C$6:$C$9,'Premiums written, claims paid'!$C$12:$C$16,'Premiums written, claims paid'!$C$18:$C$23)</c:f>
              <c:strCache>
                <c:ptCount val="15"/>
                <c:pt idx="0">
                  <c:v>Workers' compensation  (1a)</c:v>
                </c:pt>
                <c:pt idx="1">
                  <c:v>Non-statutory accident (1b)</c:v>
                </c:pt>
                <c:pt idx="2">
                  <c:v>Health (2)</c:v>
                </c:pt>
                <c:pt idx="3">
                  <c:v>Land vehicles (3)</c:v>
                </c:pt>
                <c:pt idx="4">
                  <c:v>Marine (6)</c:v>
                </c:pt>
                <c:pt idx="5">
                  <c:v>Goods in transit (7)</c:v>
                </c:pt>
                <c:pt idx="6">
                  <c:v>Fire and natural disasters(8)</c:v>
                </c:pt>
                <c:pt idx="7">
                  <c:v>Other damage to property (9)</c:v>
                </c:pt>
                <c:pt idx="8">
                  <c:v>Motor vehicle liability  (10)</c:v>
                </c:pt>
                <c:pt idx="9">
                  <c:v>Liability for ships (12)</c:v>
                </c:pt>
                <c:pt idx="10">
                  <c:v>General liability (13)</c:v>
                </c:pt>
                <c:pt idx="11">
                  <c:v>Credit (14)</c:v>
                </c:pt>
                <c:pt idx="12">
                  <c:v>Suretyship(15)</c:v>
                </c:pt>
                <c:pt idx="13">
                  <c:v>Miscellaneous financial loss (16)</c:v>
                </c:pt>
                <c:pt idx="14">
                  <c:v>Legal expenses (17)</c:v>
                </c:pt>
              </c:strCache>
            </c:strRef>
          </c:cat>
          <c:val>
            <c:numRef>
              <c:f>('Premiums written, claims paid'!$E$6:$E$9,'Premiums written, claims paid'!$E$12:$E$16,'Premiums written, claims paid'!$E$18:$E$23)</c:f>
              <c:numCache>
                <c:formatCode>#\ ##0;\-#\ ##0;0;</c:formatCode>
                <c:ptCount val="15"/>
                <c:pt idx="0">
                  <c:v>555244.25120000006</c:v>
                </c:pt>
                <c:pt idx="1">
                  <c:v>240368.62286999999</c:v>
                </c:pt>
                <c:pt idx="2">
                  <c:v>584310.48488999985</c:v>
                </c:pt>
                <c:pt idx="3">
                  <c:v>978396.51589000004</c:v>
                </c:pt>
                <c:pt idx="4">
                  <c:v>97710.924150000094</c:v>
                </c:pt>
                <c:pt idx="5">
                  <c:v>69809.63771000001</c:v>
                </c:pt>
                <c:pt idx="6">
                  <c:v>454834.64280000003</c:v>
                </c:pt>
                <c:pt idx="7">
                  <c:v>686513.05471000005</c:v>
                </c:pt>
                <c:pt idx="8">
                  <c:v>745519.98075653473</c:v>
                </c:pt>
                <c:pt idx="9">
                  <c:v>5801.2948100000094</c:v>
                </c:pt>
                <c:pt idx="10">
                  <c:v>269932.95173999999</c:v>
                </c:pt>
                <c:pt idx="11">
                  <c:v>252.39920000000001</c:v>
                </c:pt>
                <c:pt idx="12">
                  <c:v>33002.489929999996</c:v>
                </c:pt>
                <c:pt idx="13">
                  <c:v>106927.93956999999</c:v>
                </c:pt>
                <c:pt idx="14">
                  <c:v>116929.1559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24-48D4-B960-85A7C5F0B1FF}"/>
            </c:ext>
          </c:extLst>
        </c:ser>
        <c:ser>
          <c:idx val="0"/>
          <c:order val="1"/>
          <c:tx>
            <c:strRef>
              <c:f>'Premiums written, claims paid'!$D$3:$D$4</c:f>
              <c:strCache>
                <c:ptCount val="2"/>
                <c:pt idx="0">
                  <c:v>Premiums written</c:v>
                </c:pt>
                <c:pt idx="1">
                  <c:v>1.1.-31.12.2021</c:v>
                </c:pt>
              </c:strCache>
            </c:strRef>
          </c:tx>
          <c:spPr>
            <a:solidFill>
              <a:srgbClr val="0095DB"/>
            </a:solidFill>
            <a:ln>
              <a:noFill/>
            </a:ln>
            <a:effectLst/>
          </c:spPr>
          <c:invertIfNegative val="0"/>
          <c:cat>
            <c:strRef>
              <c:f>('Premiums written, claims paid'!$C$6:$C$9,'Premiums written, claims paid'!$C$12:$C$16,'Premiums written, claims paid'!$C$18:$C$23)</c:f>
              <c:strCache>
                <c:ptCount val="15"/>
                <c:pt idx="0">
                  <c:v>Workers' compensation  (1a)</c:v>
                </c:pt>
                <c:pt idx="1">
                  <c:v>Non-statutory accident (1b)</c:v>
                </c:pt>
                <c:pt idx="2">
                  <c:v>Health (2)</c:v>
                </c:pt>
                <c:pt idx="3">
                  <c:v>Land vehicles (3)</c:v>
                </c:pt>
                <c:pt idx="4">
                  <c:v>Marine (6)</c:v>
                </c:pt>
                <c:pt idx="5">
                  <c:v>Goods in transit (7)</c:v>
                </c:pt>
                <c:pt idx="6">
                  <c:v>Fire and natural disasters(8)</c:v>
                </c:pt>
                <c:pt idx="7">
                  <c:v>Other damage to property (9)</c:v>
                </c:pt>
                <c:pt idx="8">
                  <c:v>Motor vehicle liability  (10)</c:v>
                </c:pt>
                <c:pt idx="9">
                  <c:v>Liability for ships (12)</c:v>
                </c:pt>
                <c:pt idx="10">
                  <c:v>General liability (13)</c:v>
                </c:pt>
                <c:pt idx="11">
                  <c:v>Credit (14)</c:v>
                </c:pt>
                <c:pt idx="12">
                  <c:v>Suretyship(15)</c:v>
                </c:pt>
                <c:pt idx="13">
                  <c:v>Miscellaneous financial loss (16)</c:v>
                </c:pt>
                <c:pt idx="14">
                  <c:v>Legal expenses (17)</c:v>
                </c:pt>
              </c:strCache>
            </c:strRef>
          </c:cat>
          <c:val>
            <c:numRef>
              <c:f>('Premiums written, claims paid'!$D$6:$D$9,'Premiums written, claims paid'!$D$12:$D$16,'Premiums written, claims paid'!$D$18:$D$23)</c:f>
              <c:numCache>
                <c:formatCode>#\ ##0;\-#\ ##0;0;</c:formatCode>
                <c:ptCount val="15"/>
                <c:pt idx="0">
                  <c:v>546603.49383999989</c:v>
                </c:pt>
                <c:pt idx="1">
                  <c:v>229666.63365152347</c:v>
                </c:pt>
                <c:pt idx="2">
                  <c:v>548147.11219699774</c:v>
                </c:pt>
                <c:pt idx="3">
                  <c:v>959533.40810279606</c:v>
                </c:pt>
                <c:pt idx="4">
                  <c:v>100976.85255390209</c:v>
                </c:pt>
                <c:pt idx="5">
                  <c:v>61440.175861377822</c:v>
                </c:pt>
                <c:pt idx="6">
                  <c:v>440706.46675689257</c:v>
                </c:pt>
                <c:pt idx="7">
                  <c:v>657311.87725256279</c:v>
                </c:pt>
                <c:pt idx="8">
                  <c:v>735547.80586693075</c:v>
                </c:pt>
                <c:pt idx="9">
                  <c:v>6641.6623867215658</c:v>
                </c:pt>
                <c:pt idx="10">
                  <c:v>267045.95697931416</c:v>
                </c:pt>
                <c:pt idx="11">
                  <c:v>262.55489</c:v>
                </c:pt>
                <c:pt idx="12">
                  <c:v>34864.39338999999</c:v>
                </c:pt>
                <c:pt idx="13">
                  <c:v>89013.980648933764</c:v>
                </c:pt>
                <c:pt idx="14">
                  <c:v>111682.59984997832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24-48D4-B960-85A7C5F0B1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-903030048"/>
        <c:axId val="-903031680"/>
      </c:barChart>
      <c:catAx>
        <c:axId val="-903030048"/>
        <c:scaling>
          <c:orientation val="minMax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 algn="l">
                  <a:defRPr sz="800" b="0" i="1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i-FI" sz="800" b="0" i="1"/>
                  <a:t>Source:</a:t>
                </a:r>
                <a:r>
                  <a:rPr lang="fi-FI" sz="800" b="0" i="1" baseline="0"/>
                  <a:t> Financial Supervisory Authority</a:t>
                </a:r>
                <a:endParaRPr lang="fi-FI" sz="800" b="0" i="1"/>
              </a:p>
            </c:rich>
          </c:tx>
          <c:layout>
            <c:manualLayout>
              <c:xMode val="edge"/>
              <c:yMode val="edge"/>
              <c:x val="3.7715866536344655E-3"/>
              <c:y val="0.9584221966916149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l">
                <a:defRPr sz="800" b="0" i="1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fi-FI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12700" cap="flat" cmpd="sng" algn="ctr">
            <a:solidFill>
              <a:srgbClr val="003882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-903031680"/>
        <c:crosses val="autoZero"/>
        <c:auto val="0"/>
        <c:lblAlgn val="ctr"/>
        <c:lblOffset val="100"/>
        <c:noMultiLvlLbl val="0"/>
      </c:catAx>
      <c:valAx>
        <c:axId val="-903031680"/>
        <c:scaling>
          <c:orientation val="minMax"/>
          <c:min val="0"/>
        </c:scaling>
        <c:delete val="0"/>
        <c:axPos val="b"/>
        <c:majorGridlines>
          <c:spPr>
            <a:ln w="12700" cap="flat" cmpd="sng" algn="ctr">
              <a:solidFill>
                <a:srgbClr val="003882"/>
              </a:solidFill>
              <a:prstDash val="solid"/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-903030048"/>
        <c:crossesAt val="1"/>
        <c:crossBetween val="between"/>
        <c:majorUnit val="100000"/>
        <c:dispUnits>
          <c:builtInUnit val="thousands"/>
          <c:dispUnitsLbl>
            <c:layout>
              <c:manualLayout>
                <c:xMode val="edge"/>
                <c:yMode val="edge"/>
                <c:x val="0.8519770154821843"/>
                <c:y val="0.90013877803492715"/>
              </c:manualLayout>
            </c:layout>
            <c:tx>
              <c:rich>
                <a:bodyPr rot="0" spcFirstLastPara="1" vertOverflow="ellipsis" vert="horz" wrap="square" anchor="ctr" anchorCtr="1"/>
                <a:lstStyle/>
                <a:p>
                  <a:pPr>
                    <a:defRPr sz="11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en-US"/>
                    <a:t>Milj. euroa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</c:dispUnitsLbl>
        </c:dispUnits>
      </c:valAx>
      <c:spPr>
        <a:solidFill>
          <a:srgbClr val="F2F2F2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90559636883558"/>
          <c:y val="0.89440091340485839"/>
          <c:w val="0.488196431858688"/>
          <c:h val="8.54149243920355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1100" baseline="0">
          <a:solidFill>
            <a:sysClr val="windowText" lastClr="000000"/>
          </a:solidFill>
        </a:defRPr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222251" y="5631656"/>
    <xdr:ext cx="8437563" cy="5786438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8B8E6FC-43D5-4F87-988D-E39F34818FD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222250" y="5703093"/>
    <xdr:ext cx="8437563" cy="585787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74B7A6B-FBBA-478C-BA1A-AEDD31F05D5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138905" y="5536408"/>
    <xdr:ext cx="8437563" cy="5659438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3B6DF61-5BD5-4C8A-8142-E10C364E580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0A26CD-3D02-470A-99B7-7E2846BE6AF5}">
  <sheetPr>
    <pageSetUpPr fitToPage="1"/>
  </sheetPr>
  <dimension ref="B2:I68"/>
  <sheetViews>
    <sheetView tabSelected="1" zoomScale="80" zoomScaleNormal="80" workbookViewId="0">
      <selection activeCell="C2" sqref="C2"/>
    </sheetView>
  </sheetViews>
  <sheetFormatPr defaultRowHeight="15" x14ac:dyDescent="0.25"/>
  <cols>
    <col min="1" max="1" width="2.140625" customWidth="1"/>
    <col min="2" max="2" width="0.7109375" customWidth="1"/>
    <col min="3" max="3" width="40.28515625" customWidth="1"/>
    <col min="4" max="5" width="16" customWidth="1"/>
    <col min="6" max="6" width="10.7109375" customWidth="1"/>
    <col min="7" max="8" width="16" customWidth="1"/>
    <col min="9" max="9" width="10.7109375" customWidth="1"/>
  </cols>
  <sheetData>
    <row r="2" spans="2:9" ht="15.75" thickBot="1" x14ac:dyDescent="0.3">
      <c r="B2" s="1"/>
      <c r="C2" s="2"/>
      <c r="D2" s="2"/>
      <c r="E2" s="3"/>
      <c r="F2" s="2"/>
      <c r="G2" s="2"/>
      <c r="H2" s="3"/>
    </row>
    <row r="3" spans="2:9" ht="29.25" customHeight="1" x14ac:dyDescent="0.3">
      <c r="B3" s="1"/>
      <c r="C3" s="34" t="s">
        <v>0</v>
      </c>
      <c r="D3" s="35" t="s">
        <v>1</v>
      </c>
      <c r="E3" s="36"/>
      <c r="F3" s="37"/>
      <c r="G3" s="35" t="s">
        <v>2</v>
      </c>
      <c r="H3" s="36"/>
      <c r="I3" s="37"/>
    </row>
    <row r="4" spans="2:9" ht="18.75" customHeight="1" thickBot="1" x14ac:dyDescent="0.3">
      <c r="B4" s="1"/>
      <c r="C4" s="27" t="s">
        <v>3</v>
      </c>
      <c r="D4" s="28" t="s">
        <v>77</v>
      </c>
      <c r="E4" s="29" t="s">
        <v>78</v>
      </c>
      <c r="F4" s="30" t="s">
        <v>4</v>
      </c>
      <c r="G4" s="28" t="s">
        <v>77</v>
      </c>
      <c r="H4" s="29" t="s">
        <v>78</v>
      </c>
      <c r="I4" s="30" t="s">
        <v>4</v>
      </c>
    </row>
    <row r="5" spans="2:9" ht="15.75" x14ac:dyDescent="0.25">
      <c r="B5" s="1"/>
      <c r="C5" s="38" t="s">
        <v>5</v>
      </c>
      <c r="D5" s="39">
        <f>SUM(D6:D24)</f>
        <v>4790168.079747932</v>
      </c>
      <c r="E5" s="40">
        <f>SUM(E6:E24)</f>
        <v>4945554.632636535</v>
      </c>
      <c r="F5" s="41">
        <f>+IFERROR((E5-D5)/D5,"-")</f>
        <v>3.2438643133536914E-2</v>
      </c>
      <c r="G5" s="39">
        <f t="shared" ref="G5:H5" si="0">SUM(G6:G24)</f>
        <v>3163711.5096199992</v>
      </c>
      <c r="H5" s="40">
        <f t="shared" si="0"/>
        <v>3452740.2733799997</v>
      </c>
      <c r="I5" s="41">
        <f>+IFERROR((H5-G5)/G5,"-")</f>
        <v>9.1357496687400674E-2</v>
      </c>
    </row>
    <row r="6" spans="2:9" ht="15.75" x14ac:dyDescent="0.25">
      <c r="B6" s="1"/>
      <c r="C6" s="42" t="s">
        <v>6</v>
      </c>
      <c r="D6" s="43">
        <v>546603.49383999989</v>
      </c>
      <c r="E6" s="44">
        <v>555244.25120000006</v>
      </c>
      <c r="F6" s="45">
        <f>+IFERROR((E6-D6)/D6,"-")</f>
        <v>1.5808090247095015E-2</v>
      </c>
      <c r="G6" s="44">
        <v>457754.38140999991</v>
      </c>
      <c r="H6" s="44">
        <v>474482.53573000006</v>
      </c>
      <c r="I6" s="45">
        <f t="shared" ref="I6:I22" si="1">+IFERROR((H6-G6)/G6,"-")</f>
        <v>3.6543952388774906E-2</v>
      </c>
    </row>
    <row r="7" spans="2:9" ht="15.75" x14ac:dyDescent="0.25">
      <c r="B7" s="1"/>
      <c r="C7" s="42" t="s">
        <v>7</v>
      </c>
      <c r="D7" s="43">
        <v>229666.63365152347</v>
      </c>
      <c r="E7" s="44">
        <v>240368.62286999999</v>
      </c>
      <c r="F7" s="45">
        <f t="shared" ref="F7:F22" si="2">+IFERROR((E7-D7)/D7,"-")</f>
        <v>4.6597927824007748E-2</v>
      </c>
      <c r="G7" s="44">
        <v>114891.22351354183</v>
      </c>
      <c r="H7" s="44">
        <v>126273.90479618945</v>
      </c>
      <c r="I7" s="45">
        <f t="shared" si="1"/>
        <v>9.9073549175894934E-2</v>
      </c>
    </row>
    <row r="8" spans="2:9" ht="15.75" x14ac:dyDescent="0.25">
      <c r="B8" s="1"/>
      <c r="C8" s="42" t="s">
        <v>8</v>
      </c>
      <c r="D8" s="43">
        <v>548147.11219699774</v>
      </c>
      <c r="E8" s="44">
        <v>584310.48488999985</v>
      </c>
      <c r="F8" s="45">
        <f>+IFERROR((E8-D8)/D8,"-")</f>
        <v>6.5973845138137671E-2</v>
      </c>
      <c r="G8" s="44">
        <v>350290.16562595504</v>
      </c>
      <c r="H8" s="44">
        <v>440941.35442393122</v>
      </c>
      <c r="I8" s="45">
        <f t="shared" si="1"/>
        <v>0.25878884905599903</v>
      </c>
    </row>
    <row r="9" spans="2:9" ht="15.75" x14ac:dyDescent="0.25">
      <c r="B9" s="1"/>
      <c r="C9" s="42" t="s">
        <v>9</v>
      </c>
      <c r="D9" s="43">
        <v>959533.40810279606</v>
      </c>
      <c r="E9" s="44">
        <v>978396.51589000004</v>
      </c>
      <c r="F9" s="45">
        <f>+IFERROR((E9-D9)/D9,"-")</f>
        <v>1.9658625356776684E-2</v>
      </c>
      <c r="G9" s="44">
        <v>694622.97492341662</v>
      </c>
      <c r="H9" s="44">
        <v>779541.64185180422</v>
      </c>
      <c r="I9" s="45">
        <f t="shared" si="1"/>
        <v>0.12225145149820307</v>
      </c>
    </row>
    <row r="10" spans="2:9" ht="15.75" x14ac:dyDescent="0.25">
      <c r="B10" s="1"/>
      <c r="C10" s="42" t="s">
        <v>10</v>
      </c>
      <c r="D10" s="43">
        <v>723.16714999999999</v>
      </c>
      <c r="E10" s="44">
        <v>0.34814000000000001</v>
      </c>
      <c r="F10" s="45">
        <f t="shared" si="2"/>
        <v>-0.99951858985851338</v>
      </c>
      <c r="G10" s="44">
        <v>659.69182999999998</v>
      </c>
      <c r="H10" s="44">
        <v>12.480779999999999</v>
      </c>
      <c r="I10" s="45">
        <f t="shared" si="1"/>
        <v>-0.98108089348324967</v>
      </c>
    </row>
    <row r="11" spans="2:9" ht="15.75" x14ac:dyDescent="0.25">
      <c r="B11" s="1"/>
      <c r="C11" s="42" t="s">
        <v>11</v>
      </c>
      <c r="D11" s="43">
        <v>-6.1629999999999997E-2</v>
      </c>
      <c r="E11" s="44">
        <v>-6.1629999999999997E-2</v>
      </c>
      <c r="F11" s="45">
        <f>+IFERROR((E11-D11)/D11,"-")</f>
        <v>0</v>
      </c>
      <c r="G11" s="44">
        <v>59.713819999999998</v>
      </c>
      <c r="H11" s="44">
        <v>0</v>
      </c>
      <c r="I11" s="46">
        <f t="shared" si="1"/>
        <v>-1</v>
      </c>
    </row>
    <row r="12" spans="2:9" ht="15.75" x14ac:dyDescent="0.25">
      <c r="B12" s="1"/>
      <c r="C12" s="42" t="s">
        <v>12</v>
      </c>
      <c r="D12" s="43">
        <v>100976.85255390209</v>
      </c>
      <c r="E12" s="44">
        <v>97710.924150000094</v>
      </c>
      <c r="F12" s="45">
        <f t="shared" si="2"/>
        <v>-3.2343337322369256E-2</v>
      </c>
      <c r="G12" s="44">
        <v>56196.490034856768</v>
      </c>
      <c r="H12" s="44">
        <v>58469.545381244352</v>
      </c>
      <c r="I12" s="45">
        <f t="shared" si="1"/>
        <v>4.0448350866356335E-2</v>
      </c>
    </row>
    <row r="13" spans="2:9" ht="15.75" x14ac:dyDescent="0.25">
      <c r="B13" s="1"/>
      <c r="C13" s="42" t="s">
        <v>13</v>
      </c>
      <c r="D13" s="43">
        <v>61440.175861377822</v>
      </c>
      <c r="E13" s="44">
        <v>69809.63771000001</v>
      </c>
      <c r="F13" s="45">
        <f t="shared" si="2"/>
        <v>0.13622131986577454</v>
      </c>
      <c r="G13" s="44">
        <v>22104.64754548838</v>
      </c>
      <c r="H13" s="44">
        <v>46470.192551338063</v>
      </c>
      <c r="I13" s="45">
        <f t="shared" si="1"/>
        <v>1.1022815430876551</v>
      </c>
    </row>
    <row r="14" spans="2:9" ht="15.75" x14ac:dyDescent="0.25">
      <c r="B14" s="1"/>
      <c r="C14" s="42" t="s">
        <v>14</v>
      </c>
      <c r="D14" s="43">
        <v>440706.46675689257</v>
      </c>
      <c r="E14" s="44">
        <v>454834.64280000003</v>
      </c>
      <c r="F14" s="45">
        <f t="shared" si="2"/>
        <v>3.2058018451771454E-2</v>
      </c>
      <c r="G14" s="44">
        <v>258599.88197996543</v>
      </c>
      <c r="H14" s="44">
        <v>285758.84319763997</v>
      </c>
      <c r="I14" s="45">
        <f>+IFERROR((H14-G14)/G14,"-")</f>
        <v>0.1050230998163357</v>
      </c>
    </row>
    <row r="15" spans="2:9" ht="29.25" customHeight="1" x14ac:dyDescent="0.25">
      <c r="B15" s="1"/>
      <c r="C15" s="47" t="s">
        <v>15</v>
      </c>
      <c r="D15" s="43">
        <v>657311.87725256279</v>
      </c>
      <c r="E15" s="44">
        <v>686513.05471000005</v>
      </c>
      <c r="F15" s="45">
        <f t="shared" si="2"/>
        <v>4.4425148043106377E-2</v>
      </c>
      <c r="G15" s="44">
        <v>456205.89099048445</v>
      </c>
      <c r="H15" s="44">
        <v>459301.65095381468</v>
      </c>
      <c r="I15" s="45">
        <f t="shared" si="1"/>
        <v>6.785883357641259E-3</v>
      </c>
    </row>
    <row r="16" spans="2:9" ht="15.75" x14ac:dyDescent="0.25">
      <c r="B16" s="1"/>
      <c r="C16" s="42" t="s">
        <v>16</v>
      </c>
      <c r="D16" s="43">
        <v>735547.80586693075</v>
      </c>
      <c r="E16" s="44">
        <v>745519.98075653473</v>
      </c>
      <c r="F16" s="45">
        <f t="shared" si="2"/>
        <v>1.3557480302521713E-2</v>
      </c>
      <c r="G16" s="44">
        <v>475689.35826216236</v>
      </c>
      <c r="H16" s="44">
        <v>486183.63664387329</v>
      </c>
      <c r="I16" s="45">
        <f t="shared" si="1"/>
        <v>2.2061200654245692E-2</v>
      </c>
    </row>
    <row r="17" spans="2:9" ht="15.75" x14ac:dyDescent="0.25">
      <c r="B17" s="1"/>
      <c r="C17" s="42" t="s">
        <v>17</v>
      </c>
      <c r="D17" s="43">
        <v>0</v>
      </c>
      <c r="E17" s="44">
        <v>0</v>
      </c>
      <c r="F17" s="48" t="str">
        <f t="shared" si="2"/>
        <v>-</v>
      </c>
      <c r="G17" s="44">
        <v>1.3089999999999999E-2</v>
      </c>
      <c r="H17" s="44">
        <v>0</v>
      </c>
      <c r="I17" s="45">
        <f t="shared" si="1"/>
        <v>-1</v>
      </c>
    </row>
    <row r="18" spans="2:9" ht="15.75" x14ac:dyDescent="0.25">
      <c r="B18" s="1"/>
      <c r="C18" s="42" t="s">
        <v>18</v>
      </c>
      <c r="D18" s="43">
        <v>6641.6623867215658</v>
      </c>
      <c r="E18" s="44">
        <v>5801.2948100000094</v>
      </c>
      <c r="F18" s="45">
        <f t="shared" si="2"/>
        <v>-0.12652970412974809</v>
      </c>
      <c r="G18" s="44">
        <v>2085.8572399999998</v>
      </c>
      <c r="H18" s="44">
        <v>1219.0144499999999</v>
      </c>
      <c r="I18" s="45">
        <f t="shared" si="1"/>
        <v>-0.415581073036427</v>
      </c>
    </row>
    <row r="19" spans="2:9" ht="15.75" x14ac:dyDescent="0.25">
      <c r="B19" s="1"/>
      <c r="C19" s="42" t="s">
        <v>19</v>
      </c>
      <c r="D19" s="43">
        <v>267045.95697931416</v>
      </c>
      <c r="E19" s="44">
        <v>269932.95173999999</v>
      </c>
      <c r="F19" s="45">
        <f t="shared" si="2"/>
        <v>1.0810853657333089E-2</v>
      </c>
      <c r="G19" s="44">
        <v>138190.38540384325</v>
      </c>
      <c r="H19" s="44">
        <v>145623.26939988934</v>
      </c>
      <c r="I19" s="45">
        <f t="shared" si="1"/>
        <v>5.3787273074928206E-2</v>
      </c>
    </row>
    <row r="20" spans="2:9" ht="15.75" x14ac:dyDescent="0.25">
      <c r="B20" s="1"/>
      <c r="C20" s="42" t="s">
        <v>20</v>
      </c>
      <c r="D20" s="43">
        <v>262.55489</v>
      </c>
      <c r="E20" s="44">
        <v>252.39920000000001</v>
      </c>
      <c r="F20" s="45">
        <f t="shared" si="2"/>
        <v>-3.8680254631707649E-2</v>
      </c>
      <c r="G20" s="44">
        <v>12.390840000000001</v>
      </c>
      <c r="H20" s="44">
        <v>18.301729999999999</v>
      </c>
      <c r="I20" s="45">
        <f t="shared" si="1"/>
        <v>0.47703706931894835</v>
      </c>
    </row>
    <row r="21" spans="2:9" ht="15.75" x14ac:dyDescent="0.25">
      <c r="C21" s="42" t="s">
        <v>21</v>
      </c>
      <c r="D21" s="43">
        <v>34864.39338999999</v>
      </c>
      <c r="E21" s="44">
        <v>33002.489929999996</v>
      </c>
      <c r="F21" s="45">
        <f t="shared" si="2"/>
        <v>-5.3404154753888135E-2</v>
      </c>
      <c r="G21" s="44">
        <v>570.14989000000003</v>
      </c>
      <c r="H21" s="44">
        <v>2145.40148</v>
      </c>
      <c r="I21" s="45">
        <f t="shared" si="1"/>
        <v>2.7628727421134816</v>
      </c>
    </row>
    <row r="22" spans="2:9" ht="15.75" x14ac:dyDescent="0.25">
      <c r="C22" s="42" t="s">
        <v>22</v>
      </c>
      <c r="D22" s="43">
        <v>89013.980648933764</v>
      </c>
      <c r="E22" s="44">
        <v>106927.93956999999</v>
      </c>
      <c r="F22" s="45">
        <f t="shared" si="2"/>
        <v>0.20124882395404706</v>
      </c>
      <c r="G22" s="44">
        <v>73919.82839807868</v>
      </c>
      <c r="H22" s="44">
        <v>84902.480639144909</v>
      </c>
      <c r="I22" s="45">
        <f t="shared" si="1"/>
        <v>0.14857518583405815</v>
      </c>
    </row>
    <row r="23" spans="2:9" ht="15.75" x14ac:dyDescent="0.25">
      <c r="C23" s="42" t="s">
        <v>23</v>
      </c>
      <c r="D23" s="43">
        <v>111682.59984997832</v>
      </c>
      <c r="E23" s="44">
        <v>116929.1559</v>
      </c>
      <c r="F23" s="45">
        <f>+IFERROR((E23-D23)/D23,"-")</f>
        <v>4.6977381051921313E-2</v>
      </c>
      <c r="G23" s="44">
        <v>61858.464822207214</v>
      </c>
      <c r="H23" s="44">
        <v>61396.019371129987</v>
      </c>
      <c r="I23" s="45">
        <f>+IFERROR((H23-G23)/G23,"-")</f>
        <v>-7.4758636898988881E-3</v>
      </c>
    </row>
    <row r="24" spans="2:9" ht="15.75" customHeight="1" thickBot="1" x14ac:dyDescent="0.4">
      <c r="B24" s="10"/>
      <c r="C24" s="49" t="s">
        <v>24</v>
      </c>
      <c r="D24" s="50">
        <v>0</v>
      </c>
      <c r="E24" s="51">
        <v>0</v>
      </c>
      <c r="F24" s="52" t="str">
        <f>+IFERROR((E24-D24)/D24,"-")</f>
        <v>-</v>
      </c>
      <c r="G24" s="53">
        <v>0</v>
      </c>
      <c r="H24" s="51">
        <v>0</v>
      </c>
      <c r="I24" s="52" t="str">
        <f>+IFERROR((H24-G24)/G24,"-")</f>
        <v>-</v>
      </c>
    </row>
    <row r="25" spans="2:9" x14ac:dyDescent="0.25">
      <c r="C25" s="31" t="s">
        <v>25</v>
      </c>
      <c r="D25" s="32"/>
      <c r="E25" s="32"/>
      <c r="F25" s="32"/>
      <c r="G25" s="32"/>
      <c r="H25" s="33"/>
      <c r="I25" s="33"/>
    </row>
    <row r="26" spans="2:9" ht="32.25" customHeight="1" x14ac:dyDescent="0.25">
      <c r="B26" s="13"/>
      <c r="D26" s="14"/>
      <c r="E26" s="15"/>
      <c r="F26" s="14"/>
      <c r="G26" s="14"/>
      <c r="H26" s="15"/>
    </row>
    <row r="27" spans="2:9" x14ac:dyDescent="0.25">
      <c r="B27" s="1"/>
      <c r="C27" s="2"/>
      <c r="D27" s="2"/>
      <c r="E27" s="3"/>
      <c r="F27" s="2"/>
      <c r="G27" s="2"/>
      <c r="H27" s="3"/>
    </row>
    <row r="28" spans="2:9" x14ac:dyDescent="0.25">
      <c r="B28" s="1"/>
      <c r="C28" s="2"/>
      <c r="D28" s="2"/>
      <c r="E28" s="3"/>
      <c r="F28" s="2"/>
      <c r="G28" s="2"/>
      <c r="H28" s="3"/>
    </row>
    <row r="29" spans="2:9" x14ac:dyDescent="0.25">
      <c r="B29" s="1"/>
      <c r="C29" s="2"/>
      <c r="D29" s="2"/>
      <c r="E29" s="3"/>
      <c r="F29" s="2"/>
      <c r="G29" s="2"/>
      <c r="H29" s="3"/>
    </row>
    <row r="30" spans="2:9" x14ac:dyDescent="0.25">
      <c r="B30" s="1"/>
      <c r="C30" s="2"/>
      <c r="D30" s="2"/>
      <c r="E30" s="3"/>
      <c r="F30" s="2"/>
      <c r="G30" s="2"/>
      <c r="H30" s="3"/>
    </row>
    <row r="31" spans="2:9" x14ac:dyDescent="0.25">
      <c r="B31" s="1"/>
      <c r="C31" s="2"/>
      <c r="D31" s="2"/>
      <c r="E31" s="3"/>
      <c r="F31" s="2"/>
      <c r="G31" s="2"/>
      <c r="H31" s="3"/>
    </row>
    <row r="32" spans="2:9" x14ac:dyDescent="0.25">
      <c r="B32" s="1"/>
      <c r="C32" s="2"/>
      <c r="D32" s="2"/>
      <c r="E32" s="3"/>
      <c r="F32" s="2"/>
      <c r="G32" s="2"/>
      <c r="H32" s="16"/>
    </row>
    <row r="33" spans="2:8" x14ac:dyDescent="0.25">
      <c r="B33" s="1"/>
      <c r="C33" s="2"/>
      <c r="D33" s="2"/>
      <c r="E33" s="3"/>
      <c r="F33" s="2"/>
      <c r="G33" s="2"/>
      <c r="H33" s="3"/>
    </row>
    <row r="34" spans="2:8" x14ac:dyDescent="0.25">
      <c r="B34" s="1"/>
      <c r="C34" s="2"/>
      <c r="D34" s="2"/>
      <c r="E34" s="3"/>
      <c r="F34" s="2"/>
      <c r="G34" s="2"/>
      <c r="H34" s="3"/>
    </row>
    <row r="35" spans="2:8" x14ac:dyDescent="0.25">
      <c r="B35" s="1"/>
      <c r="C35" s="2"/>
      <c r="D35" s="2"/>
      <c r="E35" s="3"/>
      <c r="F35" s="2"/>
      <c r="G35" s="2"/>
      <c r="H35" s="3"/>
    </row>
    <row r="36" spans="2:8" x14ac:dyDescent="0.25">
      <c r="B36" s="1"/>
      <c r="C36" s="2"/>
      <c r="D36" s="2"/>
      <c r="E36" s="3"/>
      <c r="F36" s="2"/>
      <c r="G36" s="2"/>
      <c r="H36" s="3"/>
    </row>
    <row r="37" spans="2:8" x14ac:dyDescent="0.25">
      <c r="B37" s="1"/>
      <c r="C37" s="2"/>
      <c r="D37" s="2"/>
      <c r="E37" s="3"/>
      <c r="F37" s="2"/>
      <c r="G37" s="2"/>
      <c r="H37" s="3"/>
    </row>
    <row r="38" spans="2:8" x14ac:dyDescent="0.25">
      <c r="B38" s="1"/>
      <c r="C38" s="2"/>
      <c r="D38" s="2"/>
      <c r="E38" s="17"/>
      <c r="F38" s="2"/>
      <c r="G38" s="2"/>
      <c r="H38" s="3"/>
    </row>
    <row r="39" spans="2:8" x14ac:dyDescent="0.25">
      <c r="B39" s="1"/>
      <c r="C39" s="2"/>
      <c r="D39" s="2"/>
      <c r="E39" s="3"/>
      <c r="F39" s="2"/>
      <c r="G39" s="2"/>
      <c r="H39" s="3"/>
    </row>
    <row r="40" spans="2:8" x14ac:dyDescent="0.25">
      <c r="B40" s="1"/>
      <c r="C40" s="2"/>
      <c r="D40" s="2"/>
      <c r="E40" s="3"/>
      <c r="F40" s="2"/>
      <c r="G40" s="2"/>
      <c r="H40" s="3"/>
    </row>
    <row r="41" spans="2:8" x14ac:dyDescent="0.25">
      <c r="B41" s="1"/>
      <c r="C41" s="2"/>
      <c r="D41" s="2"/>
      <c r="E41" s="3"/>
      <c r="F41" s="2"/>
      <c r="G41" s="2"/>
      <c r="H41" s="3"/>
    </row>
    <row r="42" spans="2:8" x14ac:dyDescent="0.25">
      <c r="B42" s="1"/>
      <c r="C42" s="2"/>
      <c r="D42" s="2"/>
      <c r="E42" s="3"/>
      <c r="F42" s="2"/>
      <c r="G42" s="2"/>
      <c r="H42" s="3"/>
    </row>
    <row r="43" spans="2:8" x14ac:dyDescent="0.25">
      <c r="B43" s="1"/>
      <c r="C43" s="2"/>
      <c r="D43" s="2"/>
      <c r="E43" s="3"/>
      <c r="F43" s="2"/>
      <c r="G43" s="2"/>
      <c r="H43" s="3"/>
    </row>
    <row r="44" spans="2:8" x14ac:dyDescent="0.25">
      <c r="B44" s="1"/>
      <c r="C44" s="2"/>
      <c r="D44" s="2"/>
      <c r="E44" s="3"/>
      <c r="F44" s="2"/>
      <c r="G44" s="2"/>
      <c r="H44" s="3"/>
    </row>
    <row r="45" spans="2:8" x14ac:dyDescent="0.25">
      <c r="B45" s="1"/>
      <c r="C45" s="2"/>
      <c r="D45" s="2"/>
      <c r="E45" s="17"/>
      <c r="F45" s="2"/>
      <c r="G45" s="2"/>
      <c r="H45" s="17"/>
    </row>
    <row r="46" spans="2:8" x14ac:dyDescent="0.25">
      <c r="C46" s="2"/>
      <c r="D46" s="2"/>
      <c r="E46" s="2"/>
      <c r="F46" s="2"/>
      <c r="G46" s="17"/>
      <c r="H46" s="17"/>
    </row>
    <row r="68" spans="3:3" ht="18.75" x14ac:dyDescent="0.3">
      <c r="C68" s="18"/>
    </row>
  </sheetData>
  <mergeCells count="2">
    <mergeCell ref="D3:F3"/>
    <mergeCell ref="G3:I3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77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1FF833-FEC5-4D83-990F-BD67C42DDE75}">
  <sheetPr>
    <pageSetUpPr fitToPage="1"/>
  </sheetPr>
  <dimension ref="B2:I68"/>
  <sheetViews>
    <sheetView zoomScale="80" zoomScaleNormal="80" workbookViewId="0">
      <selection activeCell="G8" sqref="G8"/>
    </sheetView>
  </sheetViews>
  <sheetFormatPr defaultRowHeight="15" x14ac:dyDescent="0.25"/>
  <cols>
    <col min="1" max="1" width="1.5703125" customWidth="1"/>
    <col min="2" max="2" width="1.85546875" customWidth="1"/>
    <col min="3" max="3" width="37.28515625" customWidth="1"/>
    <col min="4" max="5" width="16" customWidth="1"/>
    <col min="6" max="6" width="15.42578125" customWidth="1"/>
    <col min="7" max="8" width="16" customWidth="1"/>
    <col min="9" max="9" width="14.28515625" customWidth="1"/>
  </cols>
  <sheetData>
    <row r="2" spans="2:9" ht="15.75" thickBot="1" x14ac:dyDescent="0.3">
      <c r="B2" s="1"/>
      <c r="C2" s="2"/>
      <c r="D2" s="2"/>
      <c r="E2" s="3"/>
      <c r="F2" s="2"/>
      <c r="G2" s="2"/>
      <c r="H2" s="3"/>
    </row>
    <row r="3" spans="2:9" ht="29.25" customHeight="1" x14ac:dyDescent="0.3">
      <c r="B3" s="1"/>
      <c r="C3" s="54" t="s">
        <v>26</v>
      </c>
      <c r="D3" s="55" t="s">
        <v>27</v>
      </c>
      <c r="E3" s="56"/>
      <c r="F3" s="57"/>
      <c r="G3" s="55" t="s">
        <v>76</v>
      </c>
      <c r="H3" s="56"/>
      <c r="I3" s="57"/>
    </row>
    <row r="4" spans="2:9" ht="18.75" customHeight="1" thickBot="1" x14ac:dyDescent="0.3">
      <c r="B4" s="1"/>
      <c r="C4" s="58" t="s">
        <v>3</v>
      </c>
      <c r="D4" s="59" t="s">
        <v>77</v>
      </c>
      <c r="E4" s="60" t="s">
        <v>78</v>
      </c>
      <c r="F4" s="61" t="s">
        <v>28</v>
      </c>
      <c r="G4" s="59" t="s">
        <v>77</v>
      </c>
      <c r="H4" s="60" t="s">
        <v>78</v>
      </c>
      <c r="I4" s="61" t="s">
        <v>28</v>
      </c>
    </row>
    <row r="5" spans="2:9" ht="15.75" x14ac:dyDescent="0.25">
      <c r="B5" s="1"/>
      <c r="C5" s="62" t="s">
        <v>29</v>
      </c>
      <c r="D5" s="63">
        <f>SUM(D6:D24)</f>
        <v>4790168.079747932</v>
      </c>
      <c r="E5" s="64">
        <f>SUM(E6:E24)</f>
        <v>4945554.632636535</v>
      </c>
      <c r="F5" s="65">
        <f>+IFERROR((E5-D5)/D5,"-")</f>
        <v>3.2438643133536914E-2</v>
      </c>
      <c r="G5" s="63">
        <f t="shared" ref="G5:H5" si="0">SUM(G6:G24)</f>
        <v>3163711.5096199992</v>
      </c>
      <c r="H5" s="64">
        <f t="shared" si="0"/>
        <v>3452740.2733799997</v>
      </c>
      <c r="I5" s="65">
        <f>+IFERROR((H5-G5)/G5,"-")</f>
        <v>9.1357496687400674E-2</v>
      </c>
    </row>
    <row r="6" spans="2:9" ht="15.75" x14ac:dyDescent="0.25">
      <c r="B6" s="1"/>
      <c r="C6" s="66" t="s">
        <v>30</v>
      </c>
      <c r="D6" s="67">
        <v>546603.49383999989</v>
      </c>
      <c r="E6" s="68">
        <v>555244.25120000006</v>
      </c>
      <c r="F6" s="69">
        <f>+IFERROR((E6-D6)/D6,"-")</f>
        <v>1.5808090247095015E-2</v>
      </c>
      <c r="G6" s="68">
        <v>457754.38140999991</v>
      </c>
      <c r="H6" s="68">
        <v>474482.53573000006</v>
      </c>
      <c r="I6" s="69">
        <f t="shared" ref="I6:I22" si="1">+IFERROR((H6-G6)/G6,"-")</f>
        <v>3.6543952388774906E-2</v>
      </c>
    </row>
    <row r="7" spans="2:9" ht="15.75" x14ac:dyDescent="0.25">
      <c r="B7" s="1"/>
      <c r="C7" s="66" t="s">
        <v>31</v>
      </c>
      <c r="D7" s="67">
        <v>229666.63365152347</v>
      </c>
      <c r="E7" s="68">
        <v>240368.62286999999</v>
      </c>
      <c r="F7" s="69">
        <f t="shared" ref="F7:F22" si="2">+IFERROR((E7-D7)/D7,"-")</f>
        <v>4.6597927824007748E-2</v>
      </c>
      <c r="G7" s="68">
        <v>114891.22351354183</v>
      </c>
      <c r="H7" s="68">
        <v>126273.90479618945</v>
      </c>
      <c r="I7" s="69">
        <f t="shared" si="1"/>
        <v>9.9073549175894934E-2</v>
      </c>
    </row>
    <row r="8" spans="2:9" ht="15.75" x14ac:dyDescent="0.25">
      <c r="B8" s="1"/>
      <c r="C8" s="66" t="s">
        <v>32</v>
      </c>
      <c r="D8" s="67">
        <v>548147.11219699774</v>
      </c>
      <c r="E8" s="68">
        <v>584310.48488999985</v>
      </c>
      <c r="F8" s="69">
        <f>+IFERROR((E8-D8)/D8,"-")</f>
        <v>6.5973845138137671E-2</v>
      </c>
      <c r="G8" s="68">
        <v>350290.16562595504</v>
      </c>
      <c r="H8" s="68">
        <v>440941.35442393122</v>
      </c>
      <c r="I8" s="69">
        <f t="shared" si="1"/>
        <v>0.25878884905599903</v>
      </c>
    </row>
    <row r="9" spans="2:9" ht="15.75" x14ac:dyDescent="0.25">
      <c r="B9" s="1"/>
      <c r="C9" s="66" t="s">
        <v>33</v>
      </c>
      <c r="D9" s="67">
        <v>959533.40810279606</v>
      </c>
      <c r="E9" s="68">
        <v>978396.51589000004</v>
      </c>
      <c r="F9" s="69">
        <f>+IFERROR((E9-D9)/D9,"-")</f>
        <v>1.9658625356776684E-2</v>
      </c>
      <c r="G9" s="68">
        <v>694622.97492341662</v>
      </c>
      <c r="H9" s="68">
        <v>779541.64185180422</v>
      </c>
      <c r="I9" s="69">
        <f t="shared" si="1"/>
        <v>0.12225145149820307</v>
      </c>
    </row>
    <row r="10" spans="2:9" ht="15.75" x14ac:dyDescent="0.25">
      <c r="B10" s="1"/>
      <c r="C10" s="66" t="s">
        <v>34</v>
      </c>
      <c r="D10" s="67">
        <v>723.16714999999999</v>
      </c>
      <c r="E10" s="68">
        <v>0.34814000000000001</v>
      </c>
      <c r="F10" s="69">
        <f t="shared" si="2"/>
        <v>-0.99951858985851338</v>
      </c>
      <c r="G10" s="68">
        <v>659.69182999999998</v>
      </c>
      <c r="H10" s="68">
        <v>12.480779999999999</v>
      </c>
      <c r="I10" s="69">
        <f t="shared" si="1"/>
        <v>-0.98108089348324967</v>
      </c>
    </row>
    <row r="11" spans="2:9" ht="15.75" x14ac:dyDescent="0.25">
      <c r="B11" s="1"/>
      <c r="C11" s="66" t="s">
        <v>35</v>
      </c>
      <c r="D11" s="67">
        <v>-6.1629999999999997E-2</v>
      </c>
      <c r="E11" s="68">
        <v>-6.1629999999999997E-2</v>
      </c>
      <c r="F11" s="69">
        <f>+IFERROR((E11-D11)/D11,"-")</f>
        <v>0</v>
      </c>
      <c r="G11" s="68">
        <v>59.713819999999998</v>
      </c>
      <c r="H11" s="68">
        <v>0</v>
      </c>
      <c r="I11" s="70">
        <f t="shared" si="1"/>
        <v>-1</v>
      </c>
    </row>
    <row r="12" spans="2:9" ht="15.75" x14ac:dyDescent="0.25">
      <c r="B12" s="1"/>
      <c r="C12" s="66" t="s">
        <v>36</v>
      </c>
      <c r="D12" s="67">
        <v>100976.85255390209</v>
      </c>
      <c r="E12" s="68">
        <v>97710.924150000094</v>
      </c>
      <c r="F12" s="69">
        <f t="shared" si="2"/>
        <v>-3.2343337322369256E-2</v>
      </c>
      <c r="G12" s="68">
        <v>56196.490034856768</v>
      </c>
      <c r="H12" s="68">
        <v>58469.545381244352</v>
      </c>
      <c r="I12" s="69">
        <f t="shared" si="1"/>
        <v>4.0448350866356335E-2</v>
      </c>
    </row>
    <row r="13" spans="2:9" ht="15.75" x14ac:dyDescent="0.25">
      <c r="B13" s="1"/>
      <c r="C13" s="66" t="s">
        <v>37</v>
      </c>
      <c r="D13" s="67">
        <v>61440.175861377822</v>
      </c>
      <c r="E13" s="68">
        <v>69809.63771000001</v>
      </c>
      <c r="F13" s="69">
        <f t="shared" si="2"/>
        <v>0.13622131986577454</v>
      </c>
      <c r="G13" s="68">
        <v>22104.64754548838</v>
      </c>
      <c r="H13" s="68">
        <v>46470.192551338063</v>
      </c>
      <c r="I13" s="69">
        <f t="shared" si="1"/>
        <v>1.1022815430876551</v>
      </c>
    </row>
    <row r="14" spans="2:9" ht="15.75" x14ac:dyDescent="0.25">
      <c r="B14" s="1"/>
      <c r="C14" s="66" t="s">
        <v>38</v>
      </c>
      <c r="D14" s="67">
        <v>440706.46675689257</v>
      </c>
      <c r="E14" s="68">
        <v>454834.64280000003</v>
      </c>
      <c r="F14" s="69">
        <f t="shared" si="2"/>
        <v>3.2058018451771454E-2</v>
      </c>
      <c r="G14" s="68">
        <v>258599.88197996543</v>
      </c>
      <c r="H14" s="68">
        <v>285758.84319763997</v>
      </c>
      <c r="I14" s="69">
        <f>+IFERROR((H14-G14)/G14,"-")</f>
        <v>0.1050230998163357</v>
      </c>
    </row>
    <row r="15" spans="2:9" ht="17.25" customHeight="1" x14ac:dyDescent="0.25">
      <c r="B15" s="1"/>
      <c r="C15" s="71" t="s">
        <v>39</v>
      </c>
      <c r="D15" s="67">
        <v>657311.87725256279</v>
      </c>
      <c r="E15" s="68">
        <v>686513.05471000005</v>
      </c>
      <c r="F15" s="69">
        <f t="shared" si="2"/>
        <v>4.4425148043106377E-2</v>
      </c>
      <c r="G15" s="68">
        <v>456205.89099048445</v>
      </c>
      <c r="H15" s="68">
        <v>459301.65095381468</v>
      </c>
      <c r="I15" s="69">
        <f t="shared" si="1"/>
        <v>6.785883357641259E-3</v>
      </c>
    </row>
    <row r="16" spans="2:9" ht="15.75" x14ac:dyDescent="0.25">
      <c r="B16" s="1"/>
      <c r="C16" s="66" t="s">
        <v>40</v>
      </c>
      <c r="D16" s="67">
        <v>735547.80586693075</v>
      </c>
      <c r="E16" s="68">
        <v>745519.98075653473</v>
      </c>
      <c r="F16" s="69">
        <f t="shared" si="2"/>
        <v>1.3557480302521713E-2</v>
      </c>
      <c r="G16" s="68">
        <v>475689.35826216236</v>
      </c>
      <c r="H16" s="68">
        <v>486183.63664387329</v>
      </c>
      <c r="I16" s="69">
        <f t="shared" si="1"/>
        <v>2.2061200654245692E-2</v>
      </c>
    </row>
    <row r="17" spans="2:9" ht="15.75" x14ac:dyDescent="0.25">
      <c r="B17" s="1"/>
      <c r="C17" s="66" t="s">
        <v>41</v>
      </c>
      <c r="D17" s="67">
        <v>0</v>
      </c>
      <c r="E17" s="68">
        <v>0</v>
      </c>
      <c r="F17" s="72" t="str">
        <f t="shared" si="2"/>
        <v>-</v>
      </c>
      <c r="G17" s="68">
        <v>1.3089999999999999E-2</v>
      </c>
      <c r="H17" s="68">
        <v>0</v>
      </c>
      <c r="I17" s="69">
        <f t="shared" si="1"/>
        <v>-1</v>
      </c>
    </row>
    <row r="18" spans="2:9" ht="15.75" x14ac:dyDescent="0.25">
      <c r="B18" s="1"/>
      <c r="C18" s="66" t="s">
        <v>42</v>
      </c>
      <c r="D18" s="67">
        <v>6641.6623867215658</v>
      </c>
      <c r="E18" s="68">
        <v>5801.2948100000094</v>
      </c>
      <c r="F18" s="69">
        <f t="shared" si="2"/>
        <v>-0.12652970412974809</v>
      </c>
      <c r="G18" s="68">
        <v>2085.8572399999998</v>
      </c>
      <c r="H18" s="68">
        <v>1219.0144499999999</v>
      </c>
      <c r="I18" s="69">
        <f t="shared" si="1"/>
        <v>-0.415581073036427</v>
      </c>
    </row>
    <row r="19" spans="2:9" ht="15.75" x14ac:dyDescent="0.25">
      <c r="B19" s="1"/>
      <c r="C19" s="66" t="s">
        <v>43</v>
      </c>
      <c r="D19" s="67">
        <v>267045.95697931416</v>
      </c>
      <c r="E19" s="68">
        <v>269932.95173999999</v>
      </c>
      <c r="F19" s="69">
        <f t="shared" si="2"/>
        <v>1.0810853657333089E-2</v>
      </c>
      <c r="G19" s="68">
        <v>138190.38540384325</v>
      </c>
      <c r="H19" s="68">
        <v>145623.26939988934</v>
      </c>
      <c r="I19" s="69">
        <f t="shared" si="1"/>
        <v>5.3787273074928206E-2</v>
      </c>
    </row>
    <row r="20" spans="2:9" ht="15.75" x14ac:dyDescent="0.25">
      <c r="B20" s="1"/>
      <c r="C20" s="66" t="s">
        <v>44</v>
      </c>
      <c r="D20" s="67">
        <v>262.55489</v>
      </c>
      <c r="E20" s="68">
        <v>252.39920000000001</v>
      </c>
      <c r="F20" s="69">
        <f t="shared" si="2"/>
        <v>-3.8680254631707649E-2</v>
      </c>
      <c r="G20" s="68">
        <v>12.390840000000001</v>
      </c>
      <c r="H20" s="68">
        <v>18.301729999999999</v>
      </c>
      <c r="I20" s="69">
        <f t="shared" si="1"/>
        <v>0.47703706931894835</v>
      </c>
    </row>
    <row r="21" spans="2:9" ht="15.75" x14ac:dyDescent="0.25">
      <c r="C21" s="66" t="s">
        <v>45</v>
      </c>
      <c r="D21" s="67">
        <v>34864.39338999999</v>
      </c>
      <c r="E21" s="68">
        <v>33002.489929999996</v>
      </c>
      <c r="F21" s="69">
        <f t="shared" si="2"/>
        <v>-5.3404154753888135E-2</v>
      </c>
      <c r="G21" s="68">
        <v>570.14989000000003</v>
      </c>
      <c r="H21" s="68">
        <v>2145.40148</v>
      </c>
      <c r="I21" s="69">
        <f t="shared" si="1"/>
        <v>2.7628727421134816</v>
      </c>
    </row>
    <row r="22" spans="2:9" ht="15.75" x14ac:dyDescent="0.25">
      <c r="C22" s="66" t="s">
        <v>46</v>
      </c>
      <c r="D22" s="67">
        <v>89013.980648933764</v>
      </c>
      <c r="E22" s="68">
        <v>106927.93956999999</v>
      </c>
      <c r="F22" s="69">
        <f t="shared" si="2"/>
        <v>0.20124882395404706</v>
      </c>
      <c r="G22" s="68">
        <v>73919.82839807868</v>
      </c>
      <c r="H22" s="68">
        <v>84902.480639144909</v>
      </c>
      <c r="I22" s="69">
        <f t="shared" si="1"/>
        <v>0.14857518583405815</v>
      </c>
    </row>
    <row r="23" spans="2:9" ht="15.75" x14ac:dyDescent="0.25">
      <c r="C23" s="66" t="s">
        <v>47</v>
      </c>
      <c r="D23" s="67">
        <v>111682.59984997832</v>
      </c>
      <c r="E23" s="68">
        <v>116929.1559</v>
      </c>
      <c r="F23" s="69">
        <f>+IFERROR((E23-D23)/D23,"-")</f>
        <v>4.6977381051921313E-2</v>
      </c>
      <c r="G23" s="68">
        <v>61858.464822207214</v>
      </c>
      <c r="H23" s="68">
        <v>61396.019371129987</v>
      </c>
      <c r="I23" s="69">
        <f>+IFERROR((H23-G23)/G23,"-")</f>
        <v>-7.4758636898988881E-3</v>
      </c>
    </row>
    <row r="24" spans="2:9" ht="15.75" customHeight="1" thickBot="1" x14ac:dyDescent="0.4">
      <c r="B24" s="10"/>
      <c r="C24" s="73" t="s">
        <v>48</v>
      </c>
      <c r="D24" s="74">
        <v>0</v>
      </c>
      <c r="E24" s="75">
        <v>0</v>
      </c>
      <c r="F24" s="76" t="str">
        <f>+IFERROR((E24-D24)/D24,"-")</f>
        <v>-</v>
      </c>
      <c r="G24" s="77">
        <v>0</v>
      </c>
      <c r="H24" s="75">
        <v>0</v>
      </c>
      <c r="I24" s="76" t="str">
        <f>+IFERROR((H24-G24)/G24,"-")</f>
        <v>-</v>
      </c>
    </row>
    <row r="25" spans="2:9" ht="27" customHeight="1" x14ac:dyDescent="0.25">
      <c r="C25" s="78" t="s">
        <v>49</v>
      </c>
      <c r="D25" s="2"/>
      <c r="E25" s="2"/>
      <c r="F25" s="2"/>
      <c r="G25" s="2"/>
      <c r="H25" s="12"/>
      <c r="I25" s="12"/>
    </row>
    <row r="26" spans="2:9" x14ac:dyDescent="0.25">
      <c r="B26" s="13"/>
      <c r="D26" s="14"/>
      <c r="E26" s="15"/>
      <c r="F26" s="14"/>
      <c r="G26" s="14"/>
      <c r="H26" s="15"/>
    </row>
    <row r="27" spans="2:9" x14ac:dyDescent="0.25">
      <c r="B27" s="1"/>
      <c r="C27" s="2"/>
      <c r="D27" s="2"/>
      <c r="E27" s="3"/>
      <c r="F27" s="2"/>
      <c r="G27" s="2"/>
      <c r="H27" s="3"/>
    </row>
    <row r="28" spans="2:9" x14ac:dyDescent="0.25">
      <c r="B28" s="1"/>
      <c r="C28" s="2"/>
      <c r="D28" s="2"/>
      <c r="E28" s="3"/>
      <c r="F28" s="2"/>
      <c r="G28" s="2"/>
      <c r="H28" s="3"/>
    </row>
    <row r="29" spans="2:9" x14ac:dyDescent="0.25">
      <c r="B29" s="1"/>
      <c r="C29" s="2"/>
      <c r="D29" s="2"/>
      <c r="E29" s="3"/>
      <c r="F29" s="2"/>
      <c r="G29" s="2"/>
      <c r="H29" s="3"/>
    </row>
    <row r="30" spans="2:9" x14ac:dyDescent="0.25">
      <c r="B30" s="1"/>
      <c r="C30" s="2"/>
      <c r="D30" s="2"/>
      <c r="E30" s="3"/>
      <c r="F30" s="2"/>
      <c r="G30" s="2"/>
      <c r="H30" s="3"/>
    </row>
    <row r="31" spans="2:9" x14ac:dyDescent="0.25">
      <c r="B31" s="1"/>
      <c r="C31" s="2"/>
      <c r="D31" s="2"/>
      <c r="E31" s="3"/>
      <c r="F31" s="2"/>
      <c r="G31" s="2"/>
      <c r="H31" s="3"/>
    </row>
    <row r="32" spans="2:9" x14ac:dyDescent="0.25">
      <c r="B32" s="1"/>
      <c r="C32" s="2"/>
      <c r="D32" s="2"/>
      <c r="E32" s="3"/>
      <c r="F32" s="2"/>
      <c r="G32" s="2"/>
      <c r="H32" s="16"/>
    </row>
    <row r="33" spans="2:8" x14ac:dyDescent="0.25">
      <c r="B33" s="1"/>
      <c r="C33" s="2"/>
      <c r="D33" s="2"/>
      <c r="E33" s="3"/>
      <c r="F33" s="2"/>
      <c r="G33" s="2"/>
      <c r="H33" s="3"/>
    </row>
    <row r="34" spans="2:8" x14ac:dyDescent="0.25">
      <c r="B34" s="1"/>
      <c r="C34" s="2"/>
      <c r="D34" s="2"/>
      <c r="E34" s="3"/>
      <c r="F34" s="2"/>
      <c r="G34" s="2"/>
      <c r="H34" s="3"/>
    </row>
    <row r="35" spans="2:8" x14ac:dyDescent="0.25">
      <c r="B35" s="1"/>
      <c r="C35" s="2"/>
      <c r="D35" s="2"/>
      <c r="E35" s="3"/>
      <c r="F35" s="2"/>
      <c r="G35" s="2"/>
      <c r="H35" s="3"/>
    </row>
    <row r="36" spans="2:8" x14ac:dyDescent="0.25">
      <c r="B36" s="1"/>
      <c r="C36" s="2"/>
      <c r="D36" s="2"/>
      <c r="E36" s="3"/>
      <c r="F36" s="2"/>
      <c r="G36" s="2"/>
      <c r="H36" s="3"/>
    </row>
    <row r="37" spans="2:8" x14ac:dyDescent="0.25">
      <c r="B37" s="1"/>
      <c r="C37" s="2"/>
      <c r="D37" s="2"/>
      <c r="E37" s="3"/>
      <c r="F37" s="2"/>
      <c r="G37" s="2"/>
      <c r="H37" s="3"/>
    </row>
    <row r="38" spans="2:8" x14ac:dyDescent="0.25">
      <c r="B38" s="1"/>
      <c r="C38" s="2"/>
      <c r="D38" s="2"/>
      <c r="E38" s="17"/>
      <c r="F38" s="2"/>
      <c r="G38" s="2"/>
      <c r="H38" s="3"/>
    </row>
    <row r="39" spans="2:8" x14ac:dyDescent="0.25">
      <c r="B39" s="1"/>
      <c r="C39" s="2"/>
      <c r="D39" s="2"/>
      <c r="E39" s="3"/>
      <c r="F39" s="2"/>
      <c r="G39" s="2"/>
      <c r="H39" s="3"/>
    </row>
    <row r="40" spans="2:8" x14ac:dyDescent="0.25">
      <c r="B40" s="1"/>
      <c r="C40" s="2"/>
      <c r="D40" s="2"/>
      <c r="E40" s="3"/>
      <c r="F40" s="2"/>
      <c r="G40" s="2"/>
      <c r="H40" s="3"/>
    </row>
    <row r="41" spans="2:8" x14ac:dyDescent="0.25">
      <c r="B41" s="1"/>
      <c r="C41" s="2"/>
      <c r="D41" s="2"/>
      <c r="E41" s="3"/>
      <c r="F41" s="2"/>
      <c r="G41" s="2"/>
      <c r="H41" s="3"/>
    </row>
    <row r="42" spans="2:8" x14ac:dyDescent="0.25">
      <c r="B42" s="1"/>
      <c r="C42" s="2"/>
      <c r="D42" s="2"/>
      <c r="E42" s="3"/>
      <c r="F42" s="2"/>
      <c r="G42" s="2"/>
      <c r="H42" s="3"/>
    </row>
    <row r="43" spans="2:8" x14ac:dyDescent="0.25">
      <c r="B43" s="1"/>
      <c r="C43" s="2"/>
      <c r="D43" s="2"/>
      <c r="E43" s="3"/>
      <c r="F43" s="2"/>
      <c r="G43" s="2"/>
      <c r="H43" s="3"/>
    </row>
    <row r="44" spans="2:8" x14ac:dyDescent="0.25">
      <c r="B44" s="1"/>
      <c r="C44" s="2"/>
      <c r="D44" s="2"/>
      <c r="E44" s="3"/>
      <c r="F44" s="2"/>
      <c r="G44" s="2"/>
      <c r="H44" s="3"/>
    </row>
    <row r="45" spans="2:8" x14ac:dyDescent="0.25">
      <c r="B45" s="1"/>
      <c r="C45" s="2"/>
      <c r="D45" s="2"/>
      <c r="E45" s="17"/>
      <c r="F45" s="2"/>
      <c r="G45" s="2"/>
      <c r="H45" s="17"/>
    </row>
    <row r="46" spans="2:8" x14ac:dyDescent="0.25">
      <c r="C46" s="2"/>
      <c r="D46" s="2"/>
      <c r="E46" s="2"/>
      <c r="F46" s="2"/>
      <c r="G46" s="17"/>
      <c r="H46" s="17"/>
    </row>
    <row r="68" spans="3:3" ht="18.75" x14ac:dyDescent="0.3">
      <c r="C68" s="18"/>
    </row>
  </sheetData>
  <mergeCells count="2">
    <mergeCell ref="D3:F3"/>
    <mergeCell ref="G3:I3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73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AC5DF9-992E-497C-9143-3FF7B3E78BAF}">
  <sheetPr>
    <pageSetUpPr fitToPage="1"/>
  </sheetPr>
  <dimension ref="B2:I68"/>
  <sheetViews>
    <sheetView zoomScale="80" zoomScaleNormal="80" workbookViewId="0">
      <selection activeCell="M19" sqref="M19"/>
    </sheetView>
  </sheetViews>
  <sheetFormatPr defaultRowHeight="15" x14ac:dyDescent="0.25"/>
  <cols>
    <col min="1" max="1" width="1.28515625" customWidth="1"/>
    <col min="2" max="2" width="1.140625" customWidth="1"/>
    <col min="3" max="3" width="35.28515625" customWidth="1"/>
    <col min="4" max="5" width="16" customWidth="1"/>
    <col min="6" max="6" width="10.7109375" customWidth="1"/>
    <col min="7" max="8" width="16" customWidth="1"/>
    <col min="9" max="9" width="10.7109375" customWidth="1"/>
  </cols>
  <sheetData>
    <row r="2" spans="2:9" ht="15.75" thickBot="1" x14ac:dyDescent="0.3">
      <c r="B2" s="1"/>
      <c r="C2" s="2"/>
      <c r="D2" s="2"/>
      <c r="E2" s="3"/>
      <c r="F2" s="2"/>
      <c r="G2" s="2"/>
      <c r="H2" s="3"/>
    </row>
    <row r="3" spans="2:9" ht="29.25" customHeight="1" x14ac:dyDescent="0.35">
      <c r="B3" s="1"/>
      <c r="C3" s="19" t="s">
        <v>50</v>
      </c>
      <c r="D3" s="20" t="s">
        <v>51</v>
      </c>
      <c r="E3" s="21"/>
      <c r="F3" s="22"/>
      <c r="G3" s="20" t="s">
        <v>52</v>
      </c>
      <c r="H3" s="21"/>
      <c r="I3" s="22"/>
    </row>
    <row r="4" spans="2:9" ht="18.75" customHeight="1" thickBot="1" x14ac:dyDescent="0.3">
      <c r="B4" s="1"/>
      <c r="C4" s="23" t="s">
        <v>53</v>
      </c>
      <c r="D4" s="24" t="s">
        <v>77</v>
      </c>
      <c r="E4" s="25" t="s">
        <v>78</v>
      </c>
      <c r="F4" s="26" t="s">
        <v>54</v>
      </c>
      <c r="G4" s="24" t="s">
        <v>77</v>
      </c>
      <c r="H4" s="25" t="s">
        <v>78</v>
      </c>
      <c r="I4" s="26" t="s">
        <v>54</v>
      </c>
    </row>
    <row r="5" spans="2:9" ht="15.75" x14ac:dyDescent="0.25">
      <c r="B5" s="1"/>
      <c r="C5" s="62" t="s">
        <v>55</v>
      </c>
      <c r="D5" s="4">
        <f>SUM(D6:D24)</f>
        <v>4790168.079747932</v>
      </c>
      <c r="E5" s="5">
        <f>SUM(E6:E24)</f>
        <v>4945554.632636535</v>
      </c>
      <c r="F5" s="6">
        <f>+IFERROR((E5-D5)/D5,"-")</f>
        <v>3.2438643133536914E-2</v>
      </c>
      <c r="G5" s="4">
        <f t="shared" ref="G5:H5" si="0">SUM(G6:G24)</f>
        <v>3163711.5096199992</v>
      </c>
      <c r="H5" s="5">
        <f t="shared" si="0"/>
        <v>3452740.2733799997</v>
      </c>
      <c r="I5" s="6">
        <f>+IFERROR((H5-G5)/G5,"-")</f>
        <v>9.1357496687400674E-2</v>
      </c>
    </row>
    <row r="6" spans="2:9" ht="15.75" x14ac:dyDescent="0.25">
      <c r="B6" s="1"/>
      <c r="C6" s="66" t="s">
        <v>56</v>
      </c>
      <c r="D6" s="79">
        <v>546603.49383999989</v>
      </c>
      <c r="E6" s="80">
        <v>555244.25120000006</v>
      </c>
      <c r="F6" s="7">
        <f>+IFERROR((E6-D6)/D6,"-")</f>
        <v>1.5808090247095015E-2</v>
      </c>
      <c r="G6" s="80">
        <v>457754.38140999991</v>
      </c>
      <c r="H6" s="80">
        <v>474482.53573000006</v>
      </c>
      <c r="I6" s="7">
        <f t="shared" ref="I6:I22" si="1">+IFERROR((H6-G6)/G6,"-")</f>
        <v>3.6543952388774906E-2</v>
      </c>
    </row>
    <row r="7" spans="2:9" ht="15.75" x14ac:dyDescent="0.25">
      <c r="B7" s="1"/>
      <c r="C7" s="66" t="s">
        <v>57</v>
      </c>
      <c r="D7" s="79">
        <v>229666.63365152347</v>
      </c>
      <c r="E7" s="80">
        <v>240368.62286999999</v>
      </c>
      <c r="F7" s="7">
        <f t="shared" ref="F7:F22" si="2">+IFERROR((E7-D7)/D7,"-")</f>
        <v>4.6597927824007748E-2</v>
      </c>
      <c r="G7" s="80">
        <v>114891.22351354183</v>
      </c>
      <c r="H7" s="80">
        <v>126273.90479618945</v>
      </c>
      <c r="I7" s="7">
        <f t="shared" si="1"/>
        <v>9.9073549175894934E-2</v>
      </c>
    </row>
    <row r="8" spans="2:9" ht="15.75" x14ac:dyDescent="0.25">
      <c r="B8" s="1"/>
      <c r="C8" s="66" t="s">
        <v>58</v>
      </c>
      <c r="D8" s="79">
        <v>548147.11219699774</v>
      </c>
      <c r="E8" s="80">
        <v>584310.48488999985</v>
      </c>
      <c r="F8" s="7">
        <f>+IFERROR((E8-D8)/D8,"-")</f>
        <v>6.5973845138137671E-2</v>
      </c>
      <c r="G8" s="80">
        <v>350290.16562595504</v>
      </c>
      <c r="H8" s="80">
        <v>440941.35442393122</v>
      </c>
      <c r="I8" s="7">
        <f t="shared" si="1"/>
        <v>0.25878884905599903</v>
      </c>
    </row>
    <row r="9" spans="2:9" ht="15.75" x14ac:dyDescent="0.25">
      <c r="B9" s="1"/>
      <c r="C9" s="66" t="s">
        <v>59</v>
      </c>
      <c r="D9" s="79">
        <v>959533.40810279606</v>
      </c>
      <c r="E9" s="80">
        <v>978396.51589000004</v>
      </c>
      <c r="F9" s="7">
        <f>+IFERROR((E9-D9)/D9,"-")</f>
        <v>1.9658625356776684E-2</v>
      </c>
      <c r="G9" s="80">
        <v>694622.97492341662</v>
      </c>
      <c r="H9" s="80">
        <v>779541.64185180422</v>
      </c>
      <c r="I9" s="7">
        <f t="shared" si="1"/>
        <v>0.12225145149820307</v>
      </c>
    </row>
    <row r="10" spans="2:9" ht="15.75" x14ac:dyDescent="0.25">
      <c r="B10" s="1"/>
      <c r="C10" s="66" t="s">
        <v>60</v>
      </c>
      <c r="D10" s="79">
        <v>723.16714999999999</v>
      </c>
      <c r="E10" s="80">
        <v>0.34814000000000001</v>
      </c>
      <c r="F10" s="7">
        <f t="shared" si="2"/>
        <v>-0.99951858985851338</v>
      </c>
      <c r="G10" s="80">
        <v>659.69182999999998</v>
      </c>
      <c r="H10" s="80">
        <v>12.480779999999999</v>
      </c>
      <c r="I10" s="7">
        <f t="shared" si="1"/>
        <v>-0.98108089348324967</v>
      </c>
    </row>
    <row r="11" spans="2:9" ht="15.75" x14ac:dyDescent="0.25">
      <c r="B11" s="1"/>
      <c r="C11" s="66" t="s">
        <v>61</v>
      </c>
      <c r="D11" s="79">
        <v>-6.1629999999999997E-2</v>
      </c>
      <c r="E11" s="80">
        <v>-6.1629999999999997E-2</v>
      </c>
      <c r="F11" s="7">
        <f>+IFERROR((E11-D11)/D11,"-")</f>
        <v>0</v>
      </c>
      <c r="G11" s="80">
        <v>59.713819999999998</v>
      </c>
      <c r="H11" s="80">
        <v>0</v>
      </c>
      <c r="I11" s="8">
        <f t="shared" si="1"/>
        <v>-1</v>
      </c>
    </row>
    <row r="12" spans="2:9" ht="15.75" x14ac:dyDescent="0.25">
      <c r="B12" s="1"/>
      <c r="C12" s="66" t="s">
        <v>62</v>
      </c>
      <c r="D12" s="79">
        <v>100976.85255390209</v>
      </c>
      <c r="E12" s="80">
        <v>97710.924150000094</v>
      </c>
      <c r="F12" s="7">
        <f t="shared" si="2"/>
        <v>-3.2343337322369256E-2</v>
      </c>
      <c r="G12" s="80">
        <v>56196.490034856768</v>
      </c>
      <c r="H12" s="80">
        <v>58469.545381244352</v>
      </c>
      <c r="I12" s="7">
        <f t="shared" si="1"/>
        <v>4.0448350866356335E-2</v>
      </c>
    </row>
    <row r="13" spans="2:9" ht="15.75" x14ac:dyDescent="0.25">
      <c r="B13" s="1"/>
      <c r="C13" s="66" t="s">
        <v>63</v>
      </c>
      <c r="D13" s="79">
        <v>61440.175861377822</v>
      </c>
      <c r="E13" s="80">
        <v>69809.63771000001</v>
      </c>
      <c r="F13" s="7">
        <f t="shared" si="2"/>
        <v>0.13622131986577454</v>
      </c>
      <c r="G13" s="80">
        <v>22104.64754548838</v>
      </c>
      <c r="H13" s="80">
        <v>46470.192551338063</v>
      </c>
      <c r="I13" s="7">
        <f t="shared" si="1"/>
        <v>1.1022815430876551</v>
      </c>
    </row>
    <row r="14" spans="2:9" ht="15.75" x14ac:dyDescent="0.25">
      <c r="B14" s="1"/>
      <c r="C14" s="66" t="s">
        <v>64</v>
      </c>
      <c r="D14" s="79">
        <v>440706.46675689257</v>
      </c>
      <c r="E14" s="80">
        <v>454834.64280000003</v>
      </c>
      <c r="F14" s="7">
        <f t="shared" si="2"/>
        <v>3.2058018451771454E-2</v>
      </c>
      <c r="G14" s="80">
        <v>258599.88197996543</v>
      </c>
      <c r="H14" s="80">
        <v>285758.84319763997</v>
      </c>
      <c r="I14" s="7">
        <f>+IFERROR((H14-G14)/G14,"-")</f>
        <v>0.1050230998163357</v>
      </c>
    </row>
    <row r="15" spans="2:9" ht="16.5" customHeight="1" x14ac:dyDescent="0.25">
      <c r="B15" s="1"/>
      <c r="C15" s="71" t="s">
        <v>65</v>
      </c>
      <c r="D15" s="79">
        <v>657311.87725256279</v>
      </c>
      <c r="E15" s="80">
        <v>686513.05471000005</v>
      </c>
      <c r="F15" s="7">
        <f t="shared" si="2"/>
        <v>4.4425148043106377E-2</v>
      </c>
      <c r="G15" s="80">
        <v>456205.89099048445</v>
      </c>
      <c r="H15" s="80">
        <v>459301.65095381468</v>
      </c>
      <c r="I15" s="7">
        <f t="shared" si="1"/>
        <v>6.785883357641259E-3</v>
      </c>
    </row>
    <row r="16" spans="2:9" ht="15.75" x14ac:dyDescent="0.25">
      <c r="B16" s="1"/>
      <c r="C16" s="66" t="s">
        <v>66</v>
      </c>
      <c r="D16" s="79">
        <v>735547.80586693075</v>
      </c>
      <c r="E16" s="80">
        <v>745519.98075653473</v>
      </c>
      <c r="F16" s="7">
        <f t="shared" si="2"/>
        <v>1.3557480302521713E-2</v>
      </c>
      <c r="G16" s="80">
        <v>475689.35826216236</v>
      </c>
      <c r="H16" s="80">
        <v>486183.63664387329</v>
      </c>
      <c r="I16" s="7">
        <f t="shared" si="1"/>
        <v>2.2061200654245692E-2</v>
      </c>
    </row>
    <row r="17" spans="2:9" ht="15.75" x14ac:dyDescent="0.25">
      <c r="B17" s="1"/>
      <c r="C17" s="66" t="s">
        <v>67</v>
      </c>
      <c r="D17" s="79">
        <v>0</v>
      </c>
      <c r="E17" s="80">
        <v>0</v>
      </c>
      <c r="F17" s="9" t="str">
        <f t="shared" si="2"/>
        <v>-</v>
      </c>
      <c r="G17" s="80">
        <v>1.3089999999999999E-2</v>
      </c>
      <c r="H17" s="80">
        <v>0</v>
      </c>
      <c r="I17" s="7">
        <f t="shared" si="1"/>
        <v>-1</v>
      </c>
    </row>
    <row r="18" spans="2:9" ht="15.75" x14ac:dyDescent="0.25">
      <c r="B18" s="1"/>
      <c r="C18" s="66" t="s">
        <v>68</v>
      </c>
      <c r="D18" s="79">
        <v>6641.6623867215658</v>
      </c>
      <c r="E18" s="80">
        <v>5801.2948100000094</v>
      </c>
      <c r="F18" s="7">
        <f t="shared" si="2"/>
        <v>-0.12652970412974809</v>
      </c>
      <c r="G18" s="80">
        <v>2085.8572399999998</v>
      </c>
      <c r="H18" s="80">
        <v>1219.0144499999999</v>
      </c>
      <c r="I18" s="7">
        <f t="shared" si="1"/>
        <v>-0.415581073036427</v>
      </c>
    </row>
    <row r="19" spans="2:9" ht="15.75" x14ac:dyDescent="0.25">
      <c r="B19" s="1"/>
      <c r="C19" s="66" t="s">
        <v>69</v>
      </c>
      <c r="D19" s="79">
        <v>267045.95697931416</v>
      </c>
      <c r="E19" s="80">
        <v>269932.95173999999</v>
      </c>
      <c r="F19" s="7">
        <f t="shared" si="2"/>
        <v>1.0810853657333089E-2</v>
      </c>
      <c r="G19" s="80">
        <v>138190.38540384325</v>
      </c>
      <c r="H19" s="80">
        <v>145623.26939988934</v>
      </c>
      <c r="I19" s="7">
        <f t="shared" si="1"/>
        <v>5.3787273074928206E-2</v>
      </c>
    </row>
    <row r="20" spans="2:9" ht="15.75" x14ac:dyDescent="0.25">
      <c r="B20" s="1"/>
      <c r="C20" s="66" t="s">
        <v>70</v>
      </c>
      <c r="D20" s="79">
        <v>262.55489</v>
      </c>
      <c r="E20" s="80">
        <v>252.39920000000001</v>
      </c>
      <c r="F20" s="7">
        <f t="shared" si="2"/>
        <v>-3.8680254631707649E-2</v>
      </c>
      <c r="G20" s="80">
        <v>12.390840000000001</v>
      </c>
      <c r="H20" s="80">
        <v>18.301729999999999</v>
      </c>
      <c r="I20" s="7">
        <f t="shared" si="1"/>
        <v>0.47703706931894835</v>
      </c>
    </row>
    <row r="21" spans="2:9" ht="15.75" x14ac:dyDescent="0.25">
      <c r="C21" s="66" t="s">
        <v>71</v>
      </c>
      <c r="D21" s="79">
        <v>34864.39338999999</v>
      </c>
      <c r="E21" s="80">
        <v>33002.489929999996</v>
      </c>
      <c r="F21" s="7">
        <f t="shared" si="2"/>
        <v>-5.3404154753888135E-2</v>
      </c>
      <c r="G21" s="80">
        <v>570.14989000000003</v>
      </c>
      <c r="H21" s="80">
        <v>2145.40148</v>
      </c>
      <c r="I21" s="7">
        <f t="shared" si="1"/>
        <v>2.7628727421134816</v>
      </c>
    </row>
    <row r="22" spans="2:9" ht="15.75" x14ac:dyDescent="0.25">
      <c r="C22" s="66" t="s">
        <v>72</v>
      </c>
      <c r="D22" s="79">
        <v>89013.980648933764</v>
      </c>
      <c r="E22" s="80">
        <v>106927.93956999999</v>
      </c>
      <c r="F22" s="7">
        <f t="shared" si="2"/>
        <v>0.20124882395404706</v>
      </c>
      <c r="G22" s="80">
        <v>73919.82839807868</v>
      </c>
      <c r="H22" s="80">
        <v>84902.480639144909</v>
      </c>
      <c r="I22" s="7">
        <f t="shared" si="1"/>
        <v>0.14857518583405815</v>
      </c>
    </row>
    <row r="23" spans="2:9" ht="15.75" x14ac:dyDescent="0.25">
      <c r="C23" s="66" t="s">
        <v>73</v>
      </c>
      <c r="D23" s="79">
        <v>111682.59984997832</v>
      </c>
      <c r="E23" s="80">
        <v>116929.1559</v>
      </c>
      <c r="F23" s="7">
        <f>+IFERROR((E23-D23)/D23,"-")</f>
        <v>4.6977381051921313E-2</v>
      </c>
      <c r="G23" s="80">
        <v>61858.464822207214</v>
      </c>
      <c r="H23" s="80">
        <v>61396.019371129987</v>
      </c>
      <c r="I23" s="7">
        <f>+IFERROR((H23-G23)/G23,"-")</f>
        <v>-7.4758636898988881E-3</v>
      </c>
    </row>
    <row r="24" spans="2:9" ht="15.75" customHeight="1" thickBot="1" x14ac:dyDescent="0.4">
      <c r="B24" s="10"/>
      <c r="C24" s="73" t="s">
        <v>74</v>
      </c>
      <c r="D24" s="81">
        <v>0</v>
      </c>
      <c r="E24" s="82">
        <v>0</v>
      </c>
      <c r="F24" s="11" t="str">
        <f>+IFERROR((E24-D24)/D24,"-")</f>
        <v>-</v>
      </c>
      <c r="G24" s="83">
        <v>0</v>
      </c>
      <c r="H24" s="82">
        <v>0</v>
      </c>
      <c r="I24" s="11" t="str">
        <f>+IFERROR((H24-G24)/G24,"-")</f>
        <v>-</v>
      </c>
    </row>
    <row r="25" spans="2:9" ht="24.75" customHeight="1" x14ac:dyDescent="0.25">
      <c r="C25" t="s">
        <v>75</v>
      </c>
      <c r="D25" s="2"/>
      <c r="E25" s="2"/>
      <c r="F25" s="2"/>
      <c r="G25" s="2"/>
      <c r="H25" s="12"/>
      <c r="I25" s="12"/>
    </row>
    <row r="26" spans="2:9" x14ac:dyDescent="0.25">
      <c r="B26" s="13"/>
      <c r="D26" s="14"/>
      <c r="E26" s="15"/>
      <c r="F26" s="14"/>
      <c r="G26" s="14"/>
      <c r="H26" s="15"/>
    </row>
    <row r="27" spans="2:9" x14ac:dyDescent="0.25">
      <c r="B27" s="1"/>
      <c r="C27" s="2"/>
      <c r="D27" s="2"/>
      <c r="E27" s="3"/>
      <c r="F27" s="2"/>
      <c r="G27" s="2"/>
      <c r="H27" s="3"/>
    </row>
    <row r="28" spans="2:9" x14ac:dyDescent="0.25">
      <c r="B28" s="1"/>
      <c r="C28" s="2"/>
      <c r="D28" s="2"/>
      <c r="E28" s="3"/>
      <c r="F28" s="2"/>
      <c r="G28" s="2"/>
      <c r="H28" s="3"/>
    </row>
    <row r="29" spans="2:9" x14ac:dyDescent="0.25">
      <c r="B29" s="1"/>
      <c r="C29" s="2"/>
      <c r="D29" s="2"/>
      <c r="E29" s="3"/>
      <c r="F29" s="2"/>
      <c r="G29" s="2"/>
      <c r="H29" s="3"/>
    </row>
    <row r="30" spans="2:9" x14ac:dyDescent="0.25">
      <c r="B30" s="1"/>
      <c r="C30" s="2"/>
      <c r="D30" s="2"/>
      <c r="E30" s="3"/>
      <c r="F30" s="2"/>
      <c r="G30" s="2"/>
      <c r="H30" s="3"/>
    </row>
    <row r="31" spans="2:9" x14ac:dyDescent="0.25">
      <c r="B31" s="1"/>
      <c r="C31" s="2"/>
      <c r="D31" s="2"/>
      <c r="E31" s="3"/>
      <c r="F31" s="2"/>
      <c r="G31" s="2"/>
      <c r="H31" s="3"/>
    </row>
    <row r="32" spans="2:9" x14ac:dyDescent="0.25">
      <c r="B32" s="1"/>
      <c r="C32" s="2"/>
      <c r="D32" s="2"/>
      <c r="E32" s="3"/>
      <c r="F32" s="2"/>
      <c r="G32" s="2"/>
      <c r="H32" s="16"/>
    </row>
    <row r="33" spans="2:8" x14ac:dyDescent="0.25">
      <c r="B33" s="1"/>
      <c r="C33" s="2"/>
      <c r="D33" s="2"/>
      <c r="E33" s="3"/>
      <c r="F33" s="2"/>
      <c r="G33" s="2"/>
      <c r="H33" s="3"/>
    </row>
    <row r="34" spans="2:8" x14ac:dyDescent="0.25">
      <c r="B34" s="1"/>
      <c r="C34" s="2"/>
      <c r="D34" s="2"/>
      <c r="E34" s="3"/>
      <c r="F34" s="2"/>
      <c r="G34" s="2"/>
      <c r="H34" s="3"/>
    </row>
    <row r="35" spans="2:8" x14ac:dyDescent="0.25">
      <c r="B35" s="1"/>
      <c r="C35" s="2"/>
      <c r="D35" s="2"/>
      <c r="E35" s="3"/>
      <c r="F35" s="2"/>
      <c r="G35" s="2"/>
      <c r="H35" s="3"/>
    </row>
    <row r="36" spans="2:8" x14ac:dyDescent="0.25">
      <c r="B36" s="1"/>
      <c r="C36" s="2"/>
      <c r="D36" s="2"/>
      <c r="E36" s="3"/>
      <c r="F36" s="2"/>
      <c r="G36" s="2"/>
      <c r="H36" s="3"/>
    </row>
    <row r="37" spans="2:8" x14ac:dyDescent="0.25">
      <c r="B37" s="1"/>
      <c r="C37" s="2"/>
      <c r="D37" s="2"/>
      <c r="E37" s="3"/>
      <c r="F37" s="2"/>
      <c r="G37" s="2"/>
      <c r="H37" s="3"/>
    </row>
    <row r="38" spans="2:8" x14ac:dyDescent="0.25">
      <c r="B38" s="1"/>
      <c r="C38" s="2"/>
      <c r="D38" s="2"/>
      <c r="E38" s="17"/>
      <c r="F38" s="2"/>
      <c r="G38" s="2"/>
      <c r="H38" s="3"/>
    </row>
    <row r="39" spans="2:8" x14ac:dyDescent="0.25">
      <c r="B39" s="1"/>
      <c r="C39" s="2"/>
      <c r="D39" s="2"/>
      <c r="E39" s="3"/>
      <c r="F39" s="2"/>
      <c r="G39" s="2"/>
      <c r="H39" s="3"/>
    </row>
    <row r="40" spans="2:8" x14ac:dyDescent="0.25">
      <c r="B40" s="1"/>
      <c r="C40" s="2"/>
      <c r="D40" s="2"/>
      <c r="E40" s="3"/>
      <c r="F40" s="2"/>
      <c r="G40" s="2"/>
      <c r="H40" s="3"/>
    </row>
    <row r="41" spans="2:8" x14ac:dyDescent="0.25">
      <c r="B41" s="1"/>
      <c r="C41" s="2"/>
      <c r="D41" s="2"/>
      <c r="E41" s="3"/>
      <c r="F41" s="2"/>
      <c r="G41" s="2"/>
      <c r="H41" s="3"/>
    </row>
    <row r="42" spans="2:8" x14ac:dyDescent="0.25">
      <c r="B42" s="1"/>
      <c r="C42" s="2"/>
      <c r="D42" s="2"/>
      <c r="E42" s="3"/>
      <c r="F42" s="2"/>
      <c r="G42" s="2"/>
      <c r="H42" s="3"/>
    </row>
    <row r="43" spans="2:8" x14ac:dyDescent="0.25">
      <c r="B43" s="1"/>
      <c r="C43" s="2"/>
      <c r="D43" s="2"/>
      <c r="E43" s="3"/>
      <c r="F43" s="2"/>
      <c r="G43" s="2"/>
      <c r="H43" s="3"/>
    </row>
    <row r="44" spans="2:8" x14ac:dyDescent="0.25">
      <c r="B44" s="1"/>
      <c r="C44" s="2"/>
      <c r="D44" s="2"/>
      <c r="E44" s="3"/>
      <c r="F44" s="2"/>
      <c r="G44" s="2"/>
      <c r="H44" s="3"/>
    </row>
    <row r="45" spans="2:8" x14ac:dyDescent="0.25">
      <c r="B45" s="1"/>
      <c r="C45" s="2"/>
      <c r="D45" s="2"/>
      <c r="E45" s="17"/>
      <c r="F45" s="2"/>
      <c r="G45" s="2"/>
      <c r="H45" s="17"/>
    </row>
    <row r="46" spans="2:8" x14ac:dyDescent="0.25">
      <c r="C46" s="2"/>
      <c r="D46" s="2"/>
      <c r="E46" s="2"/>
      <c r="F46" s="2"/>
      <c r="G46" s="17"/>
      <c r="H46" s="17"/>
    </row>
    <row r="68" spans="3:3" ht="18.75" x14ac:dyDescent="0.3">
      <c r="C68" s="18"/>
    </row>
  </sheetData>
  <mergeCells count="2">
    <mergeCell ref="D3:F3"/>
    <mergeCell ref="G3:I3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8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Maksutulo, korvaukset</vt:lpstr>
      <vt:lpstr>Premieinkomst, ersättningar</vt:lpstr>
      <vt:lpstr>Premiums written, claims paid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2023-03-13T11:18:28Z</dcterms:created>
  <dcterms:modified xsi:type="dcterms:W3CDTF">2023-03-13T11:18:46Z</dcterms:modified>
</cp:coreProperties>
</file>