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<sst xmlns="http://schemas.openxmlformats.org/spreadsheetml/2006/main" count="15" uniqueCount="15">
  <si>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MEUR</t>
  </si>
  <si>
    <t xml:space="preserve"> Tuloksen synty</t>
  </si>
  <si>
    <t xml:space="preserve">      Varsinaisen vakuutustoiminnan tulos</t>
  </si>
  <si>
    <t xml:space="preserve">      Sijoitustoiminnan tulos käyvin arvoin</t>
  </si>
  <si>
    <t xml:space="preserve">             +Sijoitustoiminnan nettotuotto käyvin arvoin</t>
  </si>
  <si>
    <t xml:space="preserve">             - Vastuuvelan tuottovaatimus</t>
  </si>
  <si>
    <t xml:space="preserve">      Kokonaistulos     </t>
  </si>
  <si>
    <t xml:space="preserve"> Tuloksen käyttö </t>
  </si>
  <si>
    <t xml:space="preserve">      Vakavaraisuuden muutokseen x)</t>
  </si>
  <si>
    <t xml:space="preserve">             Toimintapääoman muutokseen</t>
  </si>
  <si>
    <t xml:space="preserve">                   Vastuuvelkaan sisältyvän toimintapääoman osan muutokseen</t>
  </si>
  <si>
    <t xml:space="preserve">                   Arvostuserojen muutokseen</t>
  </si>
  <si>
    <t xml:space="preserve">                   Tilinpäätössiirtojen kertymän muutokseen</t>
  </si>
  <si>
    <t xml:space="preserve">      Yhteensä</t>
  </si>
  <si>
    <t>Merimieseläkekassa (MEK)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</si>
</sst>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#,##0.00;[Red]\-#,##0.00"/>
    <numFmt numFmtId="166" formatCode="_-* #,##0\ _m_k_-;\-* #,##0\ _m_k_-;_-* &quot;-&quot;\ _m_k_-;_-@_-"/>
    <numFmt numFmtId="167" formatCode="_-* #,##0\ &quot;mk&quot;_-;\-* #,##0\ &quot;mk&quot;_-;_-* &quot;-&quot;\ &quot;mk&quot;_-;_-@_-"/>
    <numFmt numFmtId="168" formatCode="_-* #,##0.00\ &quot;mk&quot;_-;\-* #,##0.00\ &quot;mk&quot;_-;_-* &quot;-&quot;??\ &quot;mk&quot;_-;_-@_-"/>
    <numFmt numFmtId="169" formatCode="#,##0.0"/>
    <numFmt numFmtId="170" formatCode="0.0"/>
    <numFmt numFmtId="171" formatCode="#,##0\ [$€-1];[Red]\-#,##0\ [$€-1]"/>
    <numFmt numFmtId="172" formatCode="###,###,###,###,##0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2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" borderId="2" applyNumberFormat="0" applyAlignment="0" applyProtection="0"/>
    <xf numFmtId="0" fontId="24" fillId="9" borderId="7" applyNumberFormat="0" applyAlignment="0" applyProtection="0"/>
    <xf numFmtId="0" fontId="25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 horizontal="right"/>
    </xf>
    <xf numFmtId="0" fontId="0" fillId="2" borderId="0" xfId="0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9" fontId="0" fillId="0" borderId="10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0" fillId="0" borderId="13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  <xf numFmtId="169" fontId="5" fillId="0" borderId="14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5" fillId="0" borderId="15" xfId="0" applyNumberFormat="1" applyFont="1" applyFill="1" applyBorder="1" applyAlignment="1">
      <alignment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Huomautus" xfId="43"/>
    <cellStyle name="Huono" xfId="44"/>
    <cellStyle name="Hyperlink" xfId="45"/>
    <cellStyle name="Hyperlänk" xfId="46"/>
    <cellStyle name="Hyvä" xfId="47"/>
    <cellStyle name="Laskenta" xfId="48"/>
    <cellStyle name="Linkitetty solu" xfId="49"/>
    <cellStyle name="Neutraali" xfId="50"/>
    <cellStyle name="Normaali 2" xfId="51"/>
    <cellStyle name="Otsikko" xfId="52"/>
    <cellStyle name="Otsikko 1" xfId="53"/>
    <cellStyle name="Otsikko 2" xfId="54"/>
    <cellStyle name="Otsikko 3" xfId="55"/>
    <cellStyle name="Otsikko 4" xfId="56"/>
    <cellStyle name="Pilkku_liite 15" xfId="57"/>
    <cellStyle name="Percent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69.421875" style="0" customWidth="1"/>
    <col min="2" max="4" width="9.140625" style="0" customWidth="1"/>
    <col min="6" max="6" width="9.14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5.75">
      <c r="A2" s="5" t="s">
        <v>14</v>
      </c>
      <c r="B2" s="5"/>
      <c r="C2" s="5"/>
      <c r="D2" s="5"/>
      <c r="E2" s="5"/>
      <c r="F2" s="7"/>
    </row>
    <row r="3" spans="1:5" ht="12.75">
      <c r="A3" s="1"/>
      <c r="B3" s="1"/>
      <c r="C3" s="1"/>
      <c r="D3" s="1"/>
      <c r="E3" s="1"/>
    </row>
    <row r="4" ht="12.75">
      <c r="F4" s="2"/>
    </row>
    <row r="5" spans="1:6" ht="15.75">
      <c r="A5" s="3" t="s">
        <v>1</v>
      </c>
      <c r="B5" s="9">
        <v>2010</v>
      </c>
      <c r="C5" s="16">
        <v>2009</v>
      </c>
      <c r="D5" s="16">
        <v>2008</v>
      </c>
      <c r="E5" s="16">
        <v>2007</v>
      </c>
      <c r="F5" s="6">
        <v>2006</v>
      </c>
    </row>
    <row r="6" spans="1:5" ht="12.75">
      <c r="A6" s="8" t="s">
        <v>0</v>
      </c>
      <c r="B6" s="8"/>
      <c r="C6" s="8"/>
      <c r="D6" s="8"/>
      <c r="E6" s="8"/>
    </row>
    <row r="7" spans="1:7" ht="12.75">
      <c r="A7" t="s">
        <v>2</v>
      </c>
      <c r="B7" s="10">
        <f>3000000/1000000</f>
        <v>3</v>
      </c>
      <c r="C7" s="10">
        <v>-2.745665999999993</v>
      </c>
      <c r="D7" s="10">
        <f>25944491/1000000</f>
        <v>25.944491</v>
      </c>
      <c r="E7" s="10">
        <v>-4.410384</v>
      </c>
      <c r="F7" s="10">
        <v>-11.3</v>
      </c>
      <c r="G7" s="15"/>
    </row>
    <row r="8" spans="1:7" ht="12.75">
      <c r="A8" t="s">
        <v>3</v>
      </c>
      <c r="B8" s="10">
        <f>64200000/1000000</f>
        <v>64.2</v>
      </c>
      <c r="C8" s="10">
        <v>48.640665999999996</v>
      </c>
      <c r="D8" s="10">
        <f>-103862491/1000000</f>
        <v>-103.862491</v>
      </c>
      <c r="E8" s="10">
        <v>2.091384</v>
      </c>
      <c r="F8" s="10">
        <v>30.4</v>
      </c>
      <c r="G8" s="15"/>
    </row>
    <row r="9" spans="1:7" ht="12.75">
      <c r="A9" t="s">
        <v>4</v>
      </c>
      <c r="B9" s="10">
        <f>93900000/1000000</f>
        <v>93.9</v>
      </c>
      <c r="C9" s="10">
        <v>82.140666</v>
      </c>
      <c r="D9" s="10">
        <f>-109862491/1000000</f>
        <v>-109.862491</v>
      </c>
      <c r="E9" s="10">
        <v>31.191384000000003</v>
      </c>
      <c r="F9" s="10">
        <v>60</v>
      </c>
      <c r="G9" s="15"/>
    </row>
    <row r="10" spans="1:7" ht="13.5" thickBot="1">
      <c r="A10" s="4" t="s">
        <v>5</v>
      </c>
      <c r="B10" s="18">
        <f>-29700000/1000000</f>
        <v>-29.7</v>
      </c>
      <c r="C10" s="18">
        <v>-33.5</v>
      </c>
      <c r="D10" s="11">
        <f>6000000/1000000</f>
        <v>6</v>
      </c>
      <c r="E10" s="11">
        <v>-29.1</v>
      </c>
      <c r="F10" s="11">
        <v>-29.6</v>
      </c>
      <c r="G10" s="15"/>
    </row>
    <row r="11" spans="1:7" ht="12.75">
      <c r="A11" s="3" t="s">
        <v>6</v>
      </c>
      <c r="B11" s="17">
        <f>67200000/1000000</f>
        <v>67.2</v>
      </c>
      <c r="C11" s="17">
        <v>45.895</v>
      </c>
      <c r="D11" s="22">
        <f>-77918000/1000000</f>
        <v>-77.918</v>
      </c>
      <c r="E11" s="22">
        <v>-2.319</v>
      </c>
      <c r="F11" s="22">
        <v>19.1</v>
      </c>
      <c r="G11" s="15"/>
    </row>
    <row r="12" spans="5:7" ht="12.75">
      <c r="E12" s="12"/>
      <c r="F12" s="13"/>
      <c r="G12" s="15"/>
    </row>
    <row r="13" spans="5:7" ht="12.75">
      <c r="E13" s="12"/>
      <c r="F13" s="13"/>
      <c r="G13" s="15"/>
    </row>
    <row r="14" spans="1:7" ht="12.75">
      <c r="A14" s="3" t="s">
        <v>7</v>
      </c>
      <c r="B14" s="3"/>
      <c r="C14" s="3"/>
      <c r="D14" s="3"/>
      <c r="E14" s="14"/>
      <c r="F14" s="13"/>
      <c r="G14" s="15"/>
    </row>
    <row r="15" spans="1:7" ht="12.75">
      <c r="A15" t="s">
        <v>8</v>
      </c>
      <c r="B15" s="19">
        <v>0</v>
      </c>
      <c r="C15" s="19">
        <v>0</v>
      </c>
      <c r="D15" s="10">
        <v>0</v>
      </c>
      <c r="E15" s="10">
        <v>0</v>
      </c>
      <c r="F15" s="10">
        <v>19.1</v>
      </c>
      <c r="G15" s="15"/>
    </row>
    <row r="16" spans="1:7" ht="12.75">
      <c r="A16" t="s">
        <v>9</v>
      </c>
      <c r="B16" s="19">
        <v>0</v>
      </c>
      <c r="C16" s="19">
        <v>0</v>
      </c>
      <c r="D16" s="10">
        <v>0</v>
      </c>
      <c r="E16" s="10">
        <v>0</v>
      </c>
      <c r="F16" s="10">
        <v>19.1</v>
      </c>
      <c r="G16" s="15"/>
    </row>
    <row r="17" spans="1:7" ht="12.75">
      <c r="A17" t="s">
        <v>10</v>
      </c>
      <c r="B17" s="19">
        <f>32400000/1000000</f>
        <v>32.4</v>
      </c>
      <c r="C17" s="19">
        <v>8.695</v>
      </c>
      <c r="D17" s="10">
        <f>-24186664/1000000</f>
        <v>-24.186664</v>
      </c>
      <c r="E17" s="10">
        <v>4.553263</v>
      </c>
      <c r="F17" s="10">
        <v>3.3</v>
      </c>
      <c r="G17" s="15"/>
    </row>
    <row r="18" spans="1:7" ht="12.75">
      <c r="A18" t="s">
        <v>11</v>
      </c>
      <c r="B18" s="19">
        <f>34800000/1000000</f>
        <v>34.8</v>
      </c>
      <c r="C18" s="19">
        <v>37.2</v>
      </c>
      <c r="D18" s="10">
        <f>-53731336/1000000</f>
        <v>-53.731336</v>
      </c>
      <c r="E18" s="10">
        <v>-6.872263</v>
      </c>
      <c r="F18" s="10">
        <v>15.8</v>
      </c>
      <c r="G18" s="15"/>
    </row>
    <row r="19" spans="1:7" ht="13.5" thickBot="1">
      <c r="A19" s="4" t="s">
        <v>12</v>
      </c>
      <c r="B19" s="20">
        <v>0</v>
      </c>
      <c r="C19" s="20">
        <v>0</v>
      </c>
      <c r="D19" s="11">
        <v>0</v>
      </c>
      <c r="E19" s="11">
        <v>0</v>
      </c>
      <c r="F19" s="11">
        <v>0</v>
      </c>
      <c r="G19" s="15"/>
    </row>
    <row r="20" spans="1:7" ht="12.75">
      <c r="A20" s="3" t="s">
        <v>13</v>
      </c>
      <c r="B20" s="17">
        <f>67200000/1000000</f>
        <v>67.2</v>
      </c>
      <c r="C20" s="17">
        <v>45.895</v>
      </c>
      <c r="D20" s="22">
        <f>-77918000/1000000</f>
        <v>-77.918</v>
      </c>
      <c r="E20" s="21">
        <v>-2.319</v>
      </c>
      <c r="F20" s="23">
        <v>19.1</v>
      </c>
      <c r="G20" s="1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Merimieseläkekassan tulosanalyysi</dc:title>
  <dc:subject/>
  <dc:creator>Stenberg Merja</dc:creator>
  <cp:keywords/>
  <dc:description/>
  <cp:lastModifiedBy>STENBERGME</cp:lastModifiedBy>
  <cp:lastPrinted>2011-03-09T11:59:37Z</cp:lastPrinted>
  <dcterms:created xsi:type="dcterms:W3CDTF">2007-06-18T11:27:19Z</dcterms:created>
  <dcterms:modified xsi:type="dcterms:W3CDTF">2018-09-12T10:53:06Z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{FF328E88-E725-44E5-9D39-B56A26216B07}</vt:lpwstr>
  </property>
</Properties>
</file>