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935" activeTab="0"/>
  </bookViews>
  <sheets>
    <sheet name="VA01a" sheetId="1" r:id="rId1"/>
    <sheet name="VA01b" sheetId="2" r:id="rId2"/>
    <sheet name="VA01c" sheetId="3" r:id="rId3"/>
    <sheet name="VA01e" sheetId="4" r:id="rId4"/>
    <sheet name="VA01f" sheetId="5" r:id="rId5"/>
    <sheet name="VA02" sheetId="6" state="hidden" r:id="rId6"/>
    <sheet name="VA02g" sheetId="7" state="hidden" r:id="rId7"/>
    <sheet name="VA03" sheetId="8" r:id="rId8"/>
    <sheet name="VA03e" sheetId="9" r:id="rId9"/>
    <sheet name="VA03f" sheetId="10" r:id="rId10"/>
  </sheets>
  <definedNames>
    <definedName name="_xlnm.Print_Area" localSheetId="0">'VA01a'!$A$1:$I$61</definedName>
    <definedName name="_xlnm.Print_Area" localSheetId="1">'VA01b'!$A$1:$I$60</definedName>
    <definedName name="_xlnm.Print_Area" localSheetId="2">'VA01c'!$A$1:$I$64</definedName>
    <definedName name="_xlnm.Print_Area" localSheetId="3">'VA01e'!$A$1:$I$69</definedName>
    <definedName name="_xlnm.Print_Area" localSheetId="4">'VA01f'!$A$1:$I$64</definedName>
    <definedName name="_xlnm.Print_Area" localSheetId="5">'VA02'!$A$1:$J$72</definedName>
    <definedName name="_xlnm.Print_Area" localSheetId="6">'VA02g'!$A$1:$J$58</definedName>
    <definedName name="_xlnm.Print_Area" localSheetId="7">'VA03'!$A$1:$J$67</definedName>
    <definedName name="_xlnm.Print_Area" localSheetId="8">'VA03e'!$A$1:$J$54</definedName>
    <definedName name="_xlnm.Print_Area" localSheetId="9">'VA03f'!$A$1:$J$51</definedName>
  </definedNames>
  <calcPr fullCalcOnLoad="1"/>
</workbook>
</file>

<file path=xl/sharedStrings.xml><?xml version="1.0" encoding="utf-8"?>
<sst xmlns="http://schemas.openxmlformats.org/spreadsheetml/2006/main" count="774" uniqueCount="283">
  <si>
    <t>Arvo</t>
  </si>
  <si>
    <t>FINANSSIVALVONTA</t>
  </si>
  <si>
    <t>Annettu</t>
  </si>
  <si>
    <t>Korvaa</t>
  </si>
  <si>
    <t>Voimassa</t>
  </si>
  <si>
    <t>Tuloslaskelma- ja tasetaulukot</t>
  </si>
  <si>
    <t>VA01a</t>
  </si>
  <si>
    <t>Määräykset ja ohjeet:</t>
  </si>
  <si>
    <t>1/2011</t>
  </si>
  <si>
    <t>Tiedonantajatasot:</t>
  </si>
  <si>
    <t>401, 435, 436</t>
  </si>
  <si>
    <t>Frekvenssi:</t>
  </si>
  <si>
    <t>Vuosittain</t>
  </si>
  <si>
    <t>Vastaustarkkuus:</t>
  </si>
  <si>
    <t>1000 EUR / %-tiedot kaksi desim.</t>
  </si>
  <si>
    <t>Palautusviive:</t>
  </si>
  <si>
    <t>10 päivää ennen tilintarkastusta; viim. 31.3.</t>
  </si>
  <si>
    <t>Tuloslaskelma</t>
  </si>
  <si>
    <t>Rivino</t>
  </si>
  <si>
    <t>Tno</t>
  </si>
  <si>
    <t>Vakuutustekninen laskelma - Lakisääteinen eläkevakuutus</t>
  </si>
  <si>
    <t>05</t>
  </si>
  <si>
    <t>1</t>
  </si>
  <si>
    <t>Vakuutusmaksutulo</t>
  </si>
  <si>
    <t>06</t>
  </si>
  <si>
    <t>2</t>
  </si>
  <si>
    <t>Valtion osuus</t>
  </si>
  <si>
    <t>07</t>
  </si>
  <si>
    <t>3</t>
  </si>
  <si>
    <t>Kansaneläkelaitoksen osuus</t>
  </si>
  <si>
    <t>Sijoitustoiminnan tuotot</t>
  </si>
  <si>
    <t>7</t>
  </si>
  <si>
    <t>Osuus sijoitustoiminnan nettotuotosta</t>
  </si>
  <si>
    <t>4</t>
  </si>
  <si>
    <t>Sijoitusten arvonkorotus /realisoitumattomat arvonnousut</t>
  </si>
  <si>
    <t>9</t>
  </si>
  <si>
    <t>Muut vakuutustekniset tuotot</t>
  </si>
  <si>
    <t>0</t>
  </si>
  <si>
    <t>Korvauskulut, oma osuus</t>
  </si>
  <si>
    <t>Maksetut korvaukset</t>
  </si>
  <si>
    <t>6</t>
  </si>
  <si>
    <t>Korvausvastuun muutos</t>
  </si>
  <si>
    <t>Vakuutusmaksuvastuun muutos</t>
  </si>
  <si>
    <t>10</t>
  </si>
  <si>
    <t>55</t>
  </si>
  <si>
    <t>Vastuuvelan muutos (Mek)</t>
  </si>
  <si>
    <t>56</t>
  </si>
  <si>
    <t>Vakuutusmaksuvastuun muutos (Mela)</t>
  </si>
  <si>
    <t>57</t>
  </si>
  <si>
    <t>Korvausvastuun muutos (Mela)</t>
  </si>
  <si>
    <t>Liikekulut</t>
  </si>
  <si>
    <t>Sijoitustoiminnan kulut</t>
  </si>
  <si>
    <t>Sijoitusten arvonkorotuksen oikaisu /realisoitumattomat arvonlaskut</t>
  </si>
  <si>
    <t>5</t>
  </si>
  <si>
    <t>Muut vakuutustekniset kulut</t>
  </si>
  <si>
    <t>Vakuutustekninen tulos /kate</t>
  </si>
  <si>
    <t>Muu kuin vakuutustekninen laskelma</t>
  </si>
  <si>
    <t>Muut tuotot</t>
  </si>
  <si>
    <t>Muut kulut</t>
  </si>
  <si>
    <t>Tuloverot varsinaisesta toiminnasta</t>
  </si>
  <si>
    <t>8</t>
  </si>
  <si>
    <t>Voitto (Tappio) ennen satunnaisia eriä</t>
  </si>
  <si>
    <t>Satunnaiset erät yhteensä</t>
  </si>
  <si>
    <t>Satunnaiset tuotot</t>
  </si>
  <si>
    <t>Satunnaiset kulut</t>
  </si>
  <si>
    <t>Tuloverot satunnaisista eristä</t>
  </si>
  <si>
    <t>Tilinpäätössiirrot yhteensä</t>
  </si>
  <si>
    <t>Poistoeron muutos</t>
  </si>
  <si>
    <t>Tuloverot yhteensä</t>
  </si>
  <si>
    <t>Tilikauden ja aikaisempien tilikausien verot</t>
  </si>
  <si>
    <t>Laskennalliset verot</t>
  </si>
  <si>
    <t>Muut välittömät verot</t>
  </si>
  <si>
    <t>Tilikauden voitto (tappio)</t>
  </si>
  <si>
    <t>VA02</t>
  </si>
  <si>
    <t>401, 410, 420, 435, 436</t>
  </si>
  <si>
    <t>Tase - Vastaavaa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</si>
  <si>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</si>
  <si>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</si>
  <si>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</si>
  <si>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</si>
  <si>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</si>
  <si>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</si>
  <si>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</si>
  <si>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</si>
  <si>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</si>
  <si>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Kiinteistöt ja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</si>
  <si>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</si>
  <si>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</si>
  <si>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</si>
  <si>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osuudet saman konsernin yrityksissä</t>
  </si>
  <si>
    <t>Samaan konserniin kuuluvien yritysten liikkeelle laskemat rahoitusmarkkinavälineet ja lainasaamiset saman konsernin yrityksiltä</t>
  </si>
  <si>
    <t>Osakkeet ja osuudet osakkuusyrityksissä</t>
  </si>
  <si>
    <t>Osakkeet ja osuudet omistusyhteysyrityksissä</t>
  </si>
  <si>
    <t>Osakkeet ja omistukset muissa omistusyhteysyrityksissä</t>
  </si>
  <si>
    <t>Omistusyhteysyritysten liikkeelle laskemat rahoitusmarkkinavälineet ja lainasaamiset omistusyhteysyrityksiltä</t>
  </si>
  <si>
    <t>Muut sijoitukset yhteensä</t>
  </si>
  <si>
    <t>Osakkeet ja osuudet</t>
  </si>
  <si>
    <t xml:space="preserve">Rahoitusmarkkinavälineet 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</si>
  <si>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</si>
  <si>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</si>
  <si>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</si>
  <si>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</si>
  <si>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</si>
  <si>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</si>
  <si>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>Sijoitussidonnaisten vakuutusten katteena olevat sijoitukset</t>
  </si>
  <si>
    <t>Saamiset yhteensä</t>
  </si>
  <si>
    <t>Saamiset ensivakuutustoiminnasta yhteensä</t>
  </si>
  <si>
    <t>Vakuutuksenottajilta</t>
  </si>
  <si>
    <t>Vakuutusedustajilta</t>
  </si>
  <si>
    <t>Saamiset jälleenvakuutustoiminnasta</t>
  </si>
  <si>
    <t>Muut saamiset</t>
  </si>
  <si>
    <t>Maksamattomat osakkeet /osuudet /takuupääoma /pohjarahasto</t>
  </si>
  <si>
    <t xml:space="preserve">Laskennalliset verosaamiset </t>
  </si>
  <si>
    <t>Muu omaisuus yhteensä</t>
  </si>
  <si>
    <t>Aineelliset hyödykkeet yhteensä</t>
  </si>
  <si>
    <t xml:space="preserve">Koneet ja kalusto </t>
  </si>
  <si>
    <t xml:space="preserve">Muut aineelliset hyödykkeet </t>
  </si>
  <si>
    <t>Tavaravarastot</t>
  </si>
  <si>
    <t>Ennakkomaksut ja keskeneräiset hankinnat</t>
  </si>
  <si>
    <t>Rahat ja pankkisaamiset</t>
  </si>
  <si>
    <t>Muu omaisuus</t>
  </si>
  <si>
    <t>Siirtosaamiset yhteensä</t>
  </si>
  <si>
    <t>Korot ja vuokrat</t>
  </si>
  <si>
    <t>Vakuutusten aktivoidut hankintamenot</t>
  </si>
  <si>
    <t>Muut siirtosaamiset</t>
  </si>
  <si>
    <t>VASTAAVAA YHTEENSÄ</t>
  </si>
  <si>
    <t>VA03</t>
  </si>
  <si>
    <t>Tase - Vastattavaa</t>
  </si>
  <si>
    <t>Oma pääoma /peruspääoma yhteensä</t>
  </si>
  <si>
    <t>Osakepääoma /pohjarahasto</t>
  </si>
  <si>
    <t>Takuupääoma</t>
  </si>
  <si>
    <t>Ylikurssirahasto</t>
  </si>
  <si>
    <t>Arvonkorotusrahasto</t>
  </si>
  <si>
    <t>Vararahasto</t>
  </si>
  <si>
    <t>Käyvän arvon rahasto</t>
  </si>
  <si>
    <t>Muut rahastot yhteensä</t>
  </si>
  <si>
    <t>Yhtiö- /yhdistysjärjestyksen mukaiset rahastot</t>
  </si>
  <si>
    <t>Muut rahastot</t>
  </si>
  <si>
    <t>Edellisten tilikausien voitto (tappio)</t>
  </si>
  <si>
    <t>Tilinpäätössiirtojen kertymä yhteensä</t>
  </si>
  <si>
    <t>Poistoero</t>
  </si>
  <si>
    <t>Pääomalainat</t>
  </si>
  <si>
    <t>Vakuutustekninen vastuuvelka, oma osuus</t>
  </si>
  <si>
    <t>Vakuutusmaksuvastuu, oma osuus</t>
  </si>
  <si>
    <t>Vakuutusmaksuvastuu</t>
  </si>
  <si>
    <t>Jälleenvakuuttajien osuus</t>
  </si>
  <si>
    <t>Korvausvastuu, oma osuus</t>
  </si>
  <si>
    <t>Korvausvastuu</t>
  </si>
  <si>
    <t>Vastuuvelka (Mek)</t>
  </si>
  <si>
    <t>Sijoitussidonnaisten vakuutusten vastuuvelka, oma osuus</t>
  </si>
  <si>
    <t>Vakuutustekninen vastuuvelka</t>
  </si>
  <si>
    <t>Pakolliset varaukset yhteensä</t>
  </si>
  <si>
    <t>Eläkevaraukset</t>
  </si>
  <si>
    <t>Verovaraukset</t>
  </si>
  <si>
    <t>Muut pakolliset varaukset</t>
  </si>
  <si>
    <t>Jälleenvakuutustalletevelat</t>
  </si>
  <si>
    <t>Velat yhteensä</t>
  </si>
  <si>
    <t>Ensivakuutustoiminnasta</t>
  </si>
  <si>
    <t>Jälleenvakuutustoiminnasta</t>
  </si>
  <si>
    <t>Joukkovelkakirjalainat</t>
  </si>
  <si>
    <t>Vaihtovelkakirjalainat</t>
  </si>
  <si>
    <t>Lainat rahoituslaitoksilta</t>
  </si>
  <si>
    <t>Eläkelainat</t>
  </si>
  <si>
    <t>Muut velat</t>
  </si>
  <si>
    <t>Laskennalliset verovelat</t>
  </si>
  <si>
    <t>Siirtovelat</t>
  </si>
  <si>
    <t>VASTATTAVAA YHTEENSÄ</t>
  </si>
  <si>
    <t>VA01b</t>
  </si>
  <si>
    <t>Vakuutustekninen laskelma - Henkivakuutus</t>
  </si>
  <si>
    <t>Vakuutusmaksutulo, oma osuus</t>
  </si>
  <si>
    <t>Vakuutusmaksuvastuun muutos, oma osuus</t>
  </si>
  <si>
    <t>VA01c</t>
  </si>
  <si>
    <t>Vakuutustekninen laskelma - Vahinkovakuutus</t>
  </si>
  <si>
    <t>Vakuutusmaksutuotot, oma osuus</t>
  </si>
  <si>
    <t>Maksetut korvaukset, oma osuus</t>
  </si>
  <si>
    <t>Korvausvastuun muutos, oma osuus</t>
  </si>
  <si>
    <t>Vakuutustekninen kate /tulos ennen tasoitusmäärän muutosta</t>
  </si>
  <si>
    <t>Tasoitusmäärän muutos</t>
  </si>
  <si>
    <t>Sijoitustoiminnan realisoitumattomat arvonnousut</t>
  </si>
  <si>
    <t>Sijoitustoiminnan realisoitumattomat arvonlaskut</t>
  </si>
  <si>
    <t>VA01e</t>
  </si>
  <si>
    <t>441, 442, 443</t>
  </si>
  <si>
    <t>10 päivää ennen tilintarkastusta; viim. 30.4.</t>
  </si>
  <si>
    <t>Vakuutustekninen laskelma - Eläkekassat</t>
  </si>
  <si>
    <t>Vakuutusmaksutulo yhteensä</t>
  </si>
  <si>
    <t>Lakisääteisten eläkkeiden vakuutusmaksut</t>
  </si>
  <si>
    <t>Muiden eläkkeiden vakuutustusmaksut</t>
  </si>
  <si>
    <t>Jäsenten vakuutusmaksut</t>
  </si>
  <si>
    <t>Maksuperusteisista järjestelyistä</t>
  </si>
  <si>
    <t>Korvauskulut yhteensä</t>
  </si>
  <si>
    <t>Lakisääteisten eläkkeiden maksetut korvaukset</t>
  </si>
  <si>
    <t>Lakisääteisten eläkkeiden korvausvastuun muutos</t>
  </si>
  <si>
    <t xml:space="preserve">Muiden eläkkeiden maksetut korvaukset </t>
  </si>
  <si>
    <t>Muiden eläkkeiden korvausvastuun muutos</t>
  </si>
  <si>
    <t>Maksuperusteisten järjestelyjen korvausvastuun muutos</t>
  </si>
  <si>
    <t>Vastuun siirrot</t>
  </si>
  <si>
    <t>Vakuutusmaksuvastuun muutos yhteensä</t>
  </si>
  <si>
    <t>Lakisääteiset eläkkeet</t>
  </si>
  <si>
    <t>Muut eläkkeet</t>
  </si>
  <si>
    <t>Maksuperusteiset järjestelyt</t>
  </si>
  <si>
    <t>Jälleen- ja luottovakuuttajat yhteensä</t>
  </si>
  <si>
    <t>Jälleenvakuutusmaksut</t>
  </si>
  <si>
    <t>Maksuluottovakuutusmaksut</t>
  </si>
  <si>
    <t>Korvaukset</t>
  </si>
  <si>
    <t>Osuus korvausvastuun muutoksesta</t>
  </si>
  <si>
    <t>Osuus vakuutusmaksuvastuun muutoksesta</t>
  </si>
  <si>
    <t>Vastuuvajauksen muutos yhteensä</t>
  </si>
  <si>
    <t>Hoitokulut</t>
  </si>
  <si>
    <t>Ylijäämä (alijäämä) varsinaisesta toiminnasta</t>
  </si>
  <si>
    <t>Tilinpäätössiirrot</t>
  </si>
  <si>
    <t>Sisäiset siirrot yhteensä</t>
  </si>
  <si>
    <t>Tilikauden ylijäämä (alijäämä)</t>
  </si>
  <si>
    <t>VA02g</t>
  </si>
  <si>
    <t>441, 442, 443, 451, 452, 453</t>
  </si>
  <si>
    <t>Aineettomat hyödykkeet</t>
  </si>
  <si>
    <t>08</t>
  </si>
  <si>
    <t>Lainasaamiset omilta kiinteistöyrityksiltä</t>
  </si>
  <si>
    <t>Sijoitukset työnantajayritykseen yhteensä</t>
  </si>
  <si>
    <t>Työnantajayrityksen osakkeet ja osuudet</t>
  </si>
  <si>
    <t>Työnantajayrityksen liikkeelle laskemat rahoitusmarkkinavälineet</t>
  </si>
  <si>
    <t>Velkakirjasaamiset työnantajayritykseltä</t>
  </si>
  <si>
    <t>Saamiset työnantajayritykseltä</t>
  </si>
  <si>
    <t>Muut sijoitukset työnantajayritykseen</t>
  </si>
  <si>
    <t>Sijoitukset joiden valinnasta päättävät vakuutetut</t>
  </si>
  <si>
    <t>Vastuuvajaus yhteensä</t>
  </si>
  <si>
    <t>Jälleen- ja luottovakuuttajilta</t>
  </si>
  <si>
    <t>Saamiset eläkelaitoksilta</t>
  </si>
  <si>
    <t>Siirtosaamiset</t>
  </si>
  <si>
    <t>VA03e</t>
  </si>
  <si>
    <t>Oma pääoma yhteensä</t>
  </si>
  <si>
    <t>Pohjarahasto</t>
  </si>
  <si>
    <t>Edellisten tilikausien ylijäämä (alijäämä)</t>
  </si>
  <si>
    <t>Tilinpäätössiirtojen kertymä</t>
  </si>
  <si>
    <t>Vakuutustekninen vastuuvelka yhteensä</t>
  </si>
  <si>
    <t>Lakisääteiset eläkkeet yhteensä</t>
  </si>
  <si>
    <t>Lisävakuutusvastuu</t>
  </si>
  <si>
    <t>Muut eläkkeet yhteensä</t>
  </si>
  <si>
    <t>Indeksikorotusvastuu</t>
  </si>
  <si>
    <t>Maksuperusteiset järjestelyt yhteensä</t>
  </si>
  <si>
    <t>Vakuutettujen valitsemiin sijoituskohteisiin kytkettyjen vakuutusten vastuuvelka</t>
  </si>
  <si>
    <t>Pakolliset varaukset</t>
  </si>
  <si>
    <t>Lainat osakkaana olevalta työnantajayritykseltä</t>
  </si>
  <si>
    <t>VA01f</t>
  </si>
  <si>
    <t>451, 452, 453</t>
  </si>
  <si>
    <t>Vakuutustekninen laskelma - Eläkesäätiöt</t>
  </si>
  <si>
    <t>Lakisääteisten eläkkeiden kannatusmaksut</t>
  </si>
  <si>
    <t>Muiden eläkkeiden kannatusmaksut</t>
  </si>
  <si>
    <t>Lakisääteisten eläkkeiden eläkevastuun muutos</t>
  </si>
  <si>
    <t xml:space="preserve">Muiden eläkkeiden eläkevastuun muutos </t>
  </si>
  <si>
    <t>Vakuutustoiminnan luovuttamiset /vastaanottamiset</t>
  </si>
  <si>
    <t>Maksuperusteisten järjestelyjen vakuutusmaksuvastuun muutos</t>
  </si>
  <si>
    <t>Korvauskulut</t>
  </si>
  <si>
    <t>Eläkevastuun muutos</t>
  </si>
  <si>
    <t>Voitto (Tappio) varsinaisesta toiminnasta</t>
  </si>
  <si>
    <t>Palautus työnantajalle</t>
  </si>
  <si>
    <t>VA03f</t>
  </si>
  <si>
    <t>Edellisten tilikausien ylijäämä</t>
  </si>
  <si>
    <t>Eläkevastuu yhteensä</t>
  </si>
  <si>
    <t>Lakisääteiset eläkevastuut yhteensä</t>
  </si>
  <si>
    <t>Lakisääteiset alkaneet eläkkeet</t>
  </si>
  <si>
    <t>Lakisääteiset vastaiset eläkkeet</t>
  </si>
  <si>
    <t>Lakisääteisten eläkkeiden lisävakuutusvastuu</t>
  </si>
  <si>
    <t>Muut alkaneet eläkkeet</t>
  </si>
  <si>
    <t>Muut vastaiset eläkkeet</t>
  </si>
  <si>
    <t>Muiden eläkkeiden indeksikorotusvastuu</t>
  </si>
  <si>
    <t>Lainat työnantajayritykseltä</t>
  </si>
  <si>
    <t>Lainat eläkelaitoksilta</t>
  </si>
  <si>
    <t>Tätä tiedostoa ei voi käyttää raportointiin. Tiedoston tarkoituksena on havainnollistaa vakuutussektorin VA -tiedonkeruuta. Taulukot vastaavat pääosin tiedonkeruusovellusta, mutta osa toiminnallisuuksista on kytketty pois. Tiedot valintapainikkeiden toiminnasta on saatavilla tiedonkeruuta koskevasta ohjetiedostosta.</t>
  </si>
  <si>
    <t>vain 401 ja 435 raportoivat</t>
  </si>
  <si>
    <t>vain 436 raportoi</t>
  </si>
  <si>
    <t>vain 435 raportoi</t>
  </si>
  <si>
    <t>vain 410 raportoi</t>
  </si>
  <si>
    <r>
      <rPr>
        <i/>
        <strike/>
        <sz val="9"/>
        <rFont val="Arial"/>
        <family val="2"/>
      </rPr>
      <t>Vapaaehtoisten</t>
    </r>
    <r>
      <rPr>
        <i/>
        <sz val="9"/>
        <color indexed="10"/>
        <rFont val="Arial"/>
        <family val="2"/>
      </rPr>
      <t>Verotusperusteisten</t>
    </r>
    <r>
      <rPr>
        <i/>
        <sz val="9"/>
        <rFont val="Arial"/>
        <family val="2"/>
      </rPr>
      <t xml:space="preserve"> varausten muutos</t>
    </r>
  </si>
  <si>
    <r>
      <rPr>
        <strike/>
        <sz val="9"/>
        <color indexed="10"/>
        <rFont val="Arial"/>
        <family val="2"/>
      </rPr>
      <t>Vapaaehtoiset</t>
    </r>
    <r>
      <rPr>
        <sz val="9"/>
        <color indexed="10"/>
        <rFont val="Arial"/>
        <family val="2"/>
      </rPr>
      <t>Verotusperuisteiset</t>
    </r>
    <r>
      <rPr>
        <sz val="9"/>
        <rFont val="Arial"/>
        <family val="2"/>
      </rPr>
      <t xml:space="preserve"> varaukset</t>
    </r>
  </si>
  <si>
    <r>
      <t xml:space="preserve">Tasoitusmäärä </t>
    </r>
    <r>
      <rPr>
        <sz val="9"/>
        <color indexed="10"/>
        <rFont val="Arial"/>
        <family val="2"/>
      </rPr>
      <t>(Ei koske henkivakuutusta)</t>
    </r>
  </si>
  <si>
    <r>
      <rPr>
        <strike/>
        <sz val="9"/>
        <rFont val="Arial"/>
        <family val="2"/>
      </rPr>
      <t>Vapaaehtoiset</t>
    </r>
    <r>
      <rPr>
        <sz val="9"/>
        <color indexed="10"/>
        <rFont val="Arial"/>
        <family val="2"/>
      </rPr>
      <t>Verotusperusteiset</t>
    </r>
    <r>
      <rPr>
        <sz val="9"/>
        <rFont val="Arial"/>
        <family val="2"/>
      </rPr>
      <t xml:space="preserve"> varaukset</t>
    </r>
  </si>
  <si>
    <t xml:space="preserve">         Poistoero</t>
  </si>
  <si>
    <r>
      <t xml:space="preserve">Tilinpäätössiirtojen kertymä </t>
    </r>
    <r>
      <rPr>
        <sz val="9"/>
        <color indexed="10"/>
        <rFont val="Arial"/>
        <family val="2"/>
      </rPr>
      <t>yhteensä</t>
    </r>
  </si>
  <si>
    <t xml:space="preserve">         Arvonkorotusrahasto</t>
  </si>
  <si>
    <r>
      <rPr>
        <strike/>
        <sz val="9"/>
        <rFont val="Arial"/>
        <family val="2"/>
      </rPr>
      <t>Tilinpäätössiirrot</t>
    </r>
    <r>
      <rPr>
        <sz val="9"/>
        <color indexed="10"/>
        <rFont val="Arial"/>
        <family val="2"/>
      </rPr>
      <t>Poistoero</t>
    </r>
  </si>
  <si>
    <t>Verotusperusteiset varaukset</t>
  </si>
  <si>
    <r>
      <t xml:space="preserve">Voitto (Tappio) ennen tilinpäätössiirtoja </t>
    </r>
    <r>
      <rPr>
        <strike/>
        <sz val="9"/>
        <color indexed="10"/>
        <rFont val="Arial"/>
        <family val="2"/>
      </rPr>
      <t>ja veroja</t>
    </r>
  </si>
  <si>
    <r>
      <t>Voitto (Tappio) ennen tilinpäätössiirtoja</t>
    </r>
    <r>
      <rPr>
        <sz val="9"/>
        <color indexed="10"/>
        <rFont val="Arial"/>
        <family val="2"/>
      </rPr>
      <t xml:space="preserve"> </t>
    </r>
    <r>
      <rPr>
        <strike/>
        <sz val="9"/>
        <color indexed="10"/>
        <rFont val="Arial"/>
        <family val="2"/>
      </rPr>
      <t>ja veroja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</si>
</sst>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General_)"/>
    <numFmt numFmtId="166" formatCode="#,##0.00;[Red]\-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trike/>
      <sz val="9"/>
      <name val="Arial"/>
      <family val="2"/>
    </font>
    <font>
      <strike/>
      <sz val="9"/>
      <color indexed="8"/>
      <name val="Arial"/>
      <family val="2"/>
    </font>
    <font>
      <i/>
      <strike/>
      <sz val="9"/>
      <name val="Arial"/>
      <family val="2"/>
    </font>
    <font>
      <i/>
      <sz val="9"/>
      <color indexed="10"/>
      <name val="Arial"/>
      <family val="2"/>
    </font>
    <font>
      <strike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trike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trike/>
      <sz val="9"/>
      <color rgb="FFFF0000"/>
      <name val="Arial"/>
      <family val="2"/>
    </font>
    <font>
      <i/>
      <strike/>
      <sz val="9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5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2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472" applyFont="1" applyFill="1" applyAlignment="1" applyProtection="1">
      <alignment vertical="center"/>
      <protection/>
    </xf>
    <xf numFmtId="0" fontId="2" fillId="0" borderId="0" xfId="472" applyFont="1" applyFill="1" applyAlignment="1" applyProtection="1">
      <alignment horizontal="center" vertical="center"/>
      <protection/>
    </xf>
    <xf numFmtId="0" fontId="2" fillId="0" borderId="0" xfId="472" applyFont="1" applyFill="1" applyProtection="1">
      <alignment/>
      <protection/>
    </xf>
    <xf numFmtId="165" fontId="4" fillId="0" borderId="0" xfId="461" applyNumberFormat="1" applyFont="1" applyFill="1" applyAlignment="1" applyProtection="1">
      <alignment horizontal="left" vertical="center"/>
      <protection/>
    </xf>
    <xf numFmtId="0" fontId="5" fillId="0" borderId="0" xfId="472" applyFont="1" applyFill="1" applyAlignment="1" applyProtection="1">
      <alignment vertical="center"/>
      <protection/>
    </xf>
    <xf numFmtId="0" fontId="6" fillId="0" borderId="0" xfId="472" applyFont="1" applyFill="1" applyAlignment="1" applyProtection="1">
      <alignment horizontal="right" vertical="center"/>
      <protection/>
    </xf>
    <xf numFmtId="0" fontId="2" fillId="0" borderId="0" xfId="472" applyFont="1" applyFill="1" applyAlignment="1" applyProtection="1">
      <alignment horizontal="left" vertical="center"/>
      <protection/>
    </xf>
    <xf numFmtId="14" fontId="2" fillId="0" borderId="10" xfId="472" applyNumberFormat="1" applyFont="1" applyFill="1" applyBorder="1" applyAlignment="1" applyProtection="1">
      <alignment horizontal="center" vertical="center"/>
      <protection/>
    </xf>
    <xf numFmtId="165" fontId="5" fillId="0" borderId="0" xfId="461" applyNumberFormat="1" applyFont="1" applyFill="1" applyAlignment="1" applyProtection="1">
      <alignment horizontal="left" vertical="center"/>
      <protection/>
    </xf>
    <xf numFmtId="165" fontId="6" fillId="0" borderId="0" xfId="472" applyNumberFormat="1" applyFont="1" applyFill="1" applyAlignment="1" applyProtection="1">
      <alignment horizontal="right" vertical="center"/>
      <protection/>
    </xf>
    <xf numFmtId="165" fontId="5" fillId="0" borderId="0" xfId="472" applyNumberFormat="1" applyFont="1" applyFill="1" applyAlignment="1" applyProtection="1">
      <alignment vertical="center"/>
      <protection/>
    </xf>
    <xf numFmtId="0" fontId="2" fillId="0" borderId="10" xfId="472" applyFont="1" applyFill="1" applyBorder="1" applyAlignment="1" applyProtection="1">
      <alignment horizontal="center" vertical="center"/>
      <protection/>
    </xf>
    <xf numFmtId="0" fontId="7" fillId="0" borderId="0" xfId="472" applyFont="1" applyFill="1" applyAlignment="1" applyProtection="1">
      <alignment vertical="center"/>
      <protection/>
    </xf>
    <xf numFmtId="0" fontId="8" fillId="0" borderId="0" xfId="472" applyFont="1" applyFill="1" applyAlignment="1" applyProtection="1">
      <alignment vertical="center"/>
      <protection/>
    </xf>
    <xf numFmtId="0" fontId="2" fillId="0" borderId="0" xfId="472" applyFont="1" applyFill="1" applyAlignment="1" applyProtection="1" quotePrefix="1">
      <alignment vertical="center"/>
      <protection/>
    </xf>
    <xf numFmtId="4" fontId="7" fillId="0" borderId="0" xfId="472" applyNumberFormat="1" applyFont="1" applyFill="1" applyAlignment="1" applyProtection="1">
      <alignment vertical="center"/>
      <protection/>
    </xf>
    <xf numFmtId="0" fontId="7" fillId="0" borderId="0" xfId="472" applyFont="1" applyFill="1" applyBorder="1" applyAlignment="1" applyProtection="1">
      <alignment horizontal="center" vertical="center"/>
      <protection/>
    </xf>
    <xf numFmtId="0" fontId="11" fillId="0" borderId="0" xfId="472" applyFont="1" applyFill="1" applyAlignment="1" applyProtection="1">
      <alignment vertical="center"/>
      <protection/>
    </xf>
    <xf numFmtId="0" fontId="5" fillId="0" borderId="0" xfId="487" applyFont="1" applyAlignment="1" applyProtection="1">
      <alignment horizontal="center"/>
      <protection/>
    </xf>
    <xf numFmtId="0" fontId="5" fillId="0" borderId="10" xfId="472" applyFont="1" applyFill="1" applyBorder="1" applyAlignment="1" applyProtection="1">
      <alignment horizontal="center" vertical="center"/>
      <protection/>
    </xf>
    <xf numFmtId="0" fontId="5" fillId="0" borderId="11" xfId="472" applyFont="1" applyFill="1" applyBorder="1" applyAlignment="1" applyProtection="1" quotePrefix="1">
      <alignment horizontal="center" vertical="center"/>
      <protection/>
    </xf>
    <xf numFmtId="0" fontId="5" fillId="0" borderId="0" xfId="487" applyFont="1" applyProtection="1">
      <alignment/>
      <protection/>
    </xf>
    <xf numFmtId="0" fontId="7" fillId="0" borderId="0" xfId="472" applyFont="1" applyFill="1" applyAlignment="1" applyProtection="1">
      <alignment horizontal="left" vertical="center"/>
      <protection/>
    </xf>
    <xf numFmtId="49" fontId="5" fillId="0" borderId="10" xfId="472" applyNumberFormat="1" applyFont="1" applyFill="1" applyBorder="1" applyAlignment="1" applyProtection="1" quotePrefix="1">
      <alignment horizontal="center" vertical="center"/>
      <protection/>
    </xf>
    <xf numFmtId="49" fontId="5" fillId="0" borderId="10" xfId="472" applyNumberFormat="1" applyFont="1" applyFill="1" applyBorder="1" applyAlignment="1" applyProtection="1">
      <alignment horizontal="center" vertical="center"/>
      <protection/>
    </xf>
    <xf numFmtId="49" fontId="5" fillId="0" borderId="0" xfId="472" applyNumberFormat="1" applyFont="1" applyFill="1" applyAlignment="1" applyProtection="1">
      <alignment horizontal="center" vertical="center"/>
      <protection/>
    </xf>
    <xf numFmtId="4" fontId="5" fillId="0" borderId="0" xfId="487" applyNumberFormat="1" applyFont="1" applyFill="1" applyBorder="1" applyAlignment="1" applyProtection="1">
      <alignment horizontal="left" vertical="center" indent="3"/>
      <protection/>
    </xf>
    <xf numFmtId="3" fontId="2" fillId="33" borderId="10" xfId="472" applyNumberFormat="1" applyFont="1" applyFill="1" applyBorder="1" applyAlignment="1" applyProtection="1">
      <alignment horizontal="right" vertical="center"/>
      <protection locked="0"/>
    </xf>
    <xf numFmtId="3" fontId="2" fillId="34" borderId="10" xfId="472" applyNumberFormat="1" applyFont="1" applyFill="1" applyBorder="1" applyAlignment="1" applyProtection="1">
      <alignment horizontal="right" vertical="center"/>
      <protection/>
    </xf>
    <xf numFmtId="4" fontId="6" fillId="0" borderId="0" xfId="487" applyNumberFormat="1" applyFont="1" applyFill="1" applyBorder="1" applyAlignment="1" applyProtection="1">
      <alignment horizontal="left" vertical="center" indent="6"/>
      <protection/>
    </xf>
    <xf numFmtId="49" fontId="5" fillId="0" borderId="0" xfId="487" applyNumberFormat="1" applyFont="1" applyProtection="1">
      <alignment/>
      <protection/>
    </xf>
    <xf numFmtId="0" fontId="5" fillId="0" borderId="0" xfId="487" applyFont="1" applyAlignment="1" applyProtection="1" quotePrefix="1">
      <alignment horizontal="center"/>
      <protection/>
    </xf>
    <xf numFmtId="0" fontId="7" fillId="0" borderId="0" xfId="472" applyFont="1" applyFill="1" applyAlignment="1" applyProtection="1">
      <alignment horizontal="right" vertical="center"/>
      <protection/>
    </xf>
    <xf numFmtId="49" fontId="2" fillId="0" borderId="0" xfId="472" applyNumberFormat="1" applyFont="1" applyFill="1" applyProtection="1">
      <alignment/>
      <protection/>
    </xf>
    <xf numFmtId="0" fontId="5" fillId="0" borderId="10" xfId="472" applyFont="1" applyFill="1" applyBorder="1" applyAlignment="1" applyProtection="1" quotePrefix="1">
      <alignment horizontal="center" vertical="center"/>
      <protection/>
    </xf>
    <xf numFmtId="0" fontId="12" fillId="0" borderId="10" xfId="472" applyFont="1" applyFill="1" applyBorder="1" applyAlignment="1" applyProtection="1" quotePrefix="1">
      <alignment horizontal="center" vertical="center"/>
      <protection/>
    </xf>
    <xf numFmtId="4" fontId="5" fillId="0" borderId="0" xfId="441" applyNumberFormat="1" applyFont="1" applyFill="1" applyBorder="1" applyAlignment="1" applyProtection="1">
      <alignment horizontal="left" indent="3"/>
      <protection/>
    </xf>
    <xf numFmtId="0" fontId="2" fillId="0" borderId="0" xfId="472" applyFont="1" applyFill="1" applyBorder="1" applyAlignment="1" applyProtection="1">
      <alignment vertical="center"/>
      <protection/>
    </xf>
    <xf numFmtId="4" fontId="5" fillId="0" borderId="0" xfId="442" applyNumberFormat="1" applyFont="1" applyFill="1" applyBorder="1" applyAlignment="1" applyProtection="1">
      <alignment horizontal="left" indent="3"/>
      <protection/>
    </xf>
    <xf numFmtId="4" fontId="6" fillId="0" borderId="0" xfId="487" applyNumberFormat="1" applyFont="1" applyFill="1" applyBorder="1" applyAlignment="1" applyProtection="1">
      <alignment horizontal="left" vertical="center" wrapText="1" indent="6"/>
      <protection/>
    </xf>
    <xf numFmtId="0" fontId="2" fillId="0" borderId="0" xfId="472" applyFont="1" applyFill="1" applyAlignment="1" applyProtection="1">
      <alignment horizontal="center"/>
      <protection/>
    </xf>
    <xf numFmtId="0" fontId="5" fillId="0" borderId="0" xfId="439" applyFont="1" applyBorder="1" applyAlignment="1" applyProtection="1">
      <alignment horizontal="center"/>
      <protection/>
    </xf>
    <xf numFmtId="165" fontId="5" fillId="0" borderId="0" xfId="460" applyNumberFormat="1" applyFont="1" applyFill="1" applyAlignment="1" applyProtection="1">
      <alignment horizontal="left" vertical="center"/>
      <protection/>
    </xf>
    <xf numFmtId="0" fontId="5" fillId="0" borderId="0" xfId="462" applyFont="1" applyAlignment="1" applyProtection="1">
      <alignment horizontal="center"/>
      <protection/>
    </xf>
    <xf numFmtId="0" fontId="5" fillId="0" borderId="0" xfId="462" applyFont="1" applyProtection="1">
      <alignment/>
      <protection/>
    </xf>
    <xf numFmtId="0" fontId="5" fillId="0" borderId="0" xfId="472" applyFont="1" applyFill="1" applyAlignment="1" applyProtection="1">
      <alignment horizontal="center" vertical="center"/>
      <protection/>
    </xf>
    <xf numFmtId="4" fontId="5" fillId="0" borderId="0" xfId="462" applyNumberFormat="1" applyFont="1" applyFill="1" applyBorder="1" applyAlignment="1" applyProtection="1">
      <alignment horizontal="left" vertical="center" indent="3"/>
      <protection/>
    </xf>
    <xf numFmtId="4" fontId="6" fillId="0" borderId="0" xfId="462" applyNumberFormat="1" applyFont="1" applyFill="1" applyBorder="1" applyAlignment="1" applyProtection="1">
      <alignment horizontal="left" vertical="center" indent="6"/>
      <protection/>
    </xf>
    <xf numFmtId="0" fontId="5" fillId="0" borderId="0" xfId="462" applyFont="1" applyAlignment="1" applyProtection="1" quotePrefix="1">
      <alignment horizontal="center"/>
      <protection/>
    </xf>
    <xf numFmtId="0" fontId="58" fillId="0" borderId="0" xfId="472" applyFont="1" applyFill="1" applyAlignment="1" applyProtection="1">
      <alignment horizontal="center" vertical="center"/>
      <protection/>
    </xf>
    <xf numFmtId="0" fontId="5" fillId="0" borderId="0" xfId="472" applyFont="1" applyFill="1" applyProtection="1">
      <alignment/>
      <protection/>
    </xf>
    <xf numFmtId="1" fontId="5" fillId="0" borderId="0" xfId="462" applyNumberFormat="1" applyFont="1" applyProtection="1">
      <alignment/>
      <protection/>
    </xf>
    <xf numFmtId="1" fontId="5" fillId="0" borderId="0" xfId="462" applyNumberFormat="1" applyFont="1" applyAlignment="1" applyProtection="1">
      <alignment/>
      <protection/>
    </xf>
    <xf numFmtId="3" fontId="2" fillId="34" borderId="10" xfId="472" applyNumberFormat="1" applyFont="1" applyFill="1" applyBorder="1" applyAlignment="1" applyProtection="1">
      <alignment horizontal="right" vertical="center"/>
      <protection locked="0"/>
    </xf>
    <xf numFmtId="0" fontId="2" fillId="0" borderId="0" xfId="472" applyFont="1" applyFill="1" applyAlignment="1" applyProtection="1">
      <alignment horizontal="left" vertical="center" wrapText="1"/>
      <protection/>
    </xf>
    <xf numFmtId="1" fontId="5" fillId="0" borderId="0" xfId="462" applyNumberFormat="1" applyFont="1" applyAlignment="1" applyProtection="1">
      <alignment horizontal="left"/>
      <protection/>
    </xf>
    <xf numFmtId="4" fontId="5" fillId="0" borderId="0" xfId="462" applyNumberFormat="1" applyFont="1" applyFill="1" applyBorder="1" applyAlignment="1" applyProtection="1">
      <alignment horizontal="left" vertical="center" indent="2"/>
      <protection/>
    </xf>
    <xf numFmtId="4" fontId="6" fillId="0" borderId="0" xfId="462" applyNumberFormat="1" applyFont="1" applyFill="1" applyBorder="1" applyAlignment="1" applyProtection="1">
      <alignment horizontal="left" vertical="center" indent="4"/>
      <protection/>
    </xf>
    <xf numFmtId="1" fontId="17" fillId="0" borderId="0" xfId="462" applyNumberFormat="1" applyFont="1" applyProtection="1">
      <alignment/>
      <protection/>
    </xf>
    <xf numFmtId="49" fontId="18" fillId="0" borderId="10" xfId="472" applyNumberFormat="1" applyFont="1" applyFill="1" applyBorder="1" applyAlignment="1" applyProtection="1" quotePrefix="1">
      <alignment horizontal="center" vertical="center"/>
      <protection/>
    </xf>
    <xf numFmtId="49" fontId="18" fillId="0" borderId="0" xfId="472" applyNumberFormat="1" applyFont="1" applyFill="1" applyAlignment="1" applyProtection="1">
      <alignment horizontal="center" vertical="center"/>
      <protection/>
    </xf>
    <xf numFmtId="49" fontId="18" fillId="0" borderId="10" xfId="472" applyNumberFormat="1" applyFont="1" applyFill="1" applyBorder="1" applyAlignment="1" applyProtection="1">
      <alignment horizontal="center" vertical="center"/>
      <protection/>
    </xf>
    <xf numFmtId="0" fontId="19" fillId="0" borderId="0" xfId="472" applyFont="1" applyFill="1" applyAlignment="1" applyProtection="1">
      <alignment vertical="center"/>
      <protection/>
    </xf>
    <xf numFmtId="0" fontId="18" fillId="0" borderId="0" xfId="487" applyFont="1" applyAlignment="1" applyProtection="1" quotePrefix="1">
      <alignment horizontal="center"/>
      <protection/>
    </xf>
    <xf numFmtId="3" fontId="19" fillId="33" borderId="10" xfId="472" applyNumberFormat="1" applyFont="1" applyFill="1" applyBorder="1" applyAlignment="1" applyProtection="1">
      <alignment horizontal="right" vertical="center"/>
      <protection locked="0"/>
    </xf>
    <xf numFmtId="3" fontId="19" fillId="34" borderId="10" xfId="472" applyNumberFormat="1" applyFont="1" applyFill="1" applyBorder="1" applyAlignment="1" applyProtection="1">
      <alignment horizontal="right" vertical="center"/>
      <protection/>
    </xf>
    <xf numFmtId="0" fontId="19" fillId="0" borderId="0" xfId="472" applyFont="1" applyFill="1" applyAlignment="1" applyProtection="1">
      <alignment horizontal="center" vertical="center"/>
      <protection/>
    </xf>
    <xf numFmtId="0" fontId="18" fillId="0" borderId="10" xfId="472" applyFont="1" applyFill="1" applyBorder="1" applyAlignment="1" applyProtection="1" quotePrefix="1">
      <alignment horizontal="center" vertical="center"/>
      <protection/>
    </xf>
    <xf numFmtId="0" fontId="18" fillId="0" borderId="0" xfId="472" applyFont="1" applyFill="1" applyAlignment="1" applyProtection="1">
      <alignment horizontal="center" vertical="center"/>
      <protection/>
    </xf>
    <xf numFmtId="0" fontId="18" fillId="0" borderId="10" xfId="472" applyFont="1" applyFill="1" applyBorder="1" applyAlignment="1" applyProtection="1">
      <alignment horizontal="center" vertical="center"/>
      <protection/>
    </xf>
    <xf numFmtId="0" fontId="18" fillId="0" borderId="0" xfId="462" applyFont="1" applyAlignment="1" applyProtection="1" quotePrefix="1">
      <alignment horizontal="center"/>
      <protection/>
    </xf>
    <xf numFmtId="4" fontId="58" fillId="0" borderId="0" xfId="462" applyNumberFormat="1" applyFont="1" applyFill="1" applyBorder="1" applyAlignment="1" applyProtection="1">
      <alignment horizontal="left" vertical="center" indent="3"/>
      <protection/>
    </xf>
    <xf numFmtId="0" fontId="58" fillId="0" borderId="0" xfId="472" applyFont="1" applyFill="1" applyAlignment="1" applyProtection="1">
      <alignment horizontal="left" vertical="center"/>
      <protection/>
    </xf>
    <xf numFmtId="49" fontId="58" fillId="0" borderId="0" xfId="472" applyNumberFormat="1" applyFont="1" applyFill="1" applyProtection="1">
      <alignment/>
      <protection/>
    </xf>
    <xf numFmtId="0" fontId="18" fillId="0" borderId="0" xfId="487" applyFont="1" applyFill="1" applyAlignment="1" applyProtection="1" quotePrefix="1">
      <alignment horizontal="center"/>
      <protection/>
    </xf>
    <xf numFmtId="3" fontId="19" fillId="0" borderId="10" xfId="472" applyNumberFormat="1" applyFont="1" applyFill="1" applyBorder="1" applyAlignment="1" applyProtection="1">
      <alignment horizontal="right" vertical="center"/>
      <protection locked="0"/>
    </xf>
    <xf numFmtId="0" fontId="59" fillId="0" borderId="0" xfId="472" applyFont="1" applyFill="1" applyAlignment="1" applyProtection="1">
      <alignment horizontal="left" vertical="center"/>
      <protection/>
    </xf>
    <xf numFmtId="0" fontId="58" fillId="0" borderId="0" xfId="487" applyFont="1" applyProtection="1">
      <alignment/>
      <protection/>
    </xf>
    <xf numFmtId="4" fontId="59" fillId="0" borderId="0" xfId="487" applyNumberFormat="1" applyFont="1" applyFill="1" applyBorder="1" applyAlignment="1" applyProtection="1">
      <alignment horizontal="left" vertical="center" indent="3"/>
      <protection/>
    </xf>
    <xf numFmtId="4" fontId="60" fillId="0" borderId="0" xfId="487" applyNumberFormat="1" applyFont="1" applyFill="1" applyBorder="1" applyAlignment="1" applyProtection="1">
      <alignment horizontal="left" vertical="center" indent="6"/>
      <protection/>
    </xf>
    <xf numFmtId="4" fontId="59" fillId="0" borderId="0" xfId="462" applyNumberFormat="1" applyFont="1" applyFill="1" applyBorder="1" applyAlignment="1" applyProtection="1">
      <alignment horizontal="left" vertical="center" indent="3"/>
      <protection/>
    </xf>
    <xf numFmtId="4" fontId="60" fillId="0" borderId="0" xfId="462" applyNumberFormat="1" applyFont="1" applyFill="1" applyBorder="1" applyAlignment="1" applyProtection="1">
      <alignment horizontal="left" vertical="center" indent="6"/>
      <protection/>
    </xf>
    <xf numFmtId="0" fontId="9" fillId="0" borderId="12" xfId="472" applyFont="1" applyFill="1" applyBorder="1" applyAlignment="1" applyProtection="1">
      <alignment horizontal="center" vertical="center"/>
      <protection/>
    </xf>
    <xf numFmtId="0" fontId="9" fillId="0" borderId="13" xfId="472" applyFont="1" applyFill="1" applyBorder="1" applyAlignment="1" applyProtection="1">
      <alignment horizontal="center" vertical="center"/>
      <protection/>
    </xf>
    <xf numFmtId="0" fontId="9" fillId="0" borderId="14" xfId="472" applyFont="1" applyFill="1" applyBorder="1" applyAlignment="1" applyProtection="1">
      <alignment horizontal="center" vertical="center"/>
      <protection/>
    </xf>
    <xf numFmtId="0" fontId="9" fillId="0" borderId="15" xfId="472" applyFont="1" applyFill="1" applyBorder="1" applyAlignment="1" applyProtection="1">
      <alignment horizontal="center" vertical="center"/>
      <protection/>
    </xf>
    <xf numFmtId="0" fontId="9" fillId="0" borderId="16" xfId="472" applyFont="1" applyFill="1" applyBorder="1" applyAlignment="1" applyProtection="1">
      <alignment horizontal="center" vertical="center"/>
      <protection/>
    </xf>
    <xf numFmtId="0" fontId="9" fillId="0" borderId="17" xfId="472" applyFont="1" applyFill="1" applyBorder="1" applyAlignment="1" applyProtection="1">
      <alignment horizontal="center" vertical="center"/>
      <protection/>
    </xf>
    <xf numFmtId="0" fontId="7" fillId="0" borderId="0" xfId="472" applyFont="1" applyFill="1" applyAlignment="1" applyProtection="1">
      <alignment horizontal="left" vertical="center" wrapText="1"/>
      <protection/>
    </xf>
    <xf numFmtId="4" fontId="7" fillId="0" borderId="0" xfId="472" applyNumberFormat="1" applyFont="1" applyFill="1" applyAlignment="1" applyProtection="1">
      <alignment vertical="center" wrapText="1"/>
      <protection/>
    </xf>
    <xf numFmtId="0" fontId="10" fillId="0" borderId="0" xfId="487" applyAlignment="1">
      <alignment vertical="center" wrapText="1"/>
      <protection/>
    </xf>
    <xf numFmtId="0" fontId="61" fillId="11" borderId="12" xfId="472" applyFont="1" applyFill="1" applyBorder="1" applyAlignment="1" applyProtection="1">
      <alignment horizontal="left" vertical="center" wrapText="1" indent="2"/>
      <protection/>
    </xf>
    <xf numFmtId="0" fontId="61" fillId="11" borderId="18" xfId="472" applyFont="1" applyFill="1" applyBorder="1" applyAlignment="1" applyProtection="1">
      <alignment horizontal="left" vertical="center" wrapText="1" indent="2"/>
      <protection/>
    </xf>
    <xf numFmtId="0" fontId="61" fillId="11" borderId="13" xfId="472" applyFont="1" applyFill="1" applyBorder="1" applyAlignment="1" applyProtection="1">
      <alignment horizontal="left" vertical="center" wrapText="1" indent="2"/>
      <protection/>
    </xf>
    <xf numFmtId="0" fontId="61" fillId="11" borderId="14" xfId="472" applyFont="1" applyFill="1" applyBorder="1" applyAlignment="1" applyProtection="1">
      <alignment horizontal="left" vertical="center" wrapText="1" indent="2"/>
      <protection/>
    </xf>
    <xf numFmtId="0" fontId="61" fillId="11" borderId="0" xfId="472" applyFont="1" applyFill="1" applyBorder="1" applyAlignment="1" applyProtection="1">
      <alignment horizontal="left" vertical="center" wrapText="1" indent="2"/>
      <protection/>
    </xf>
    <xf numFmtId="0" fontId="61" fillId="11" borderId="15" xfId="472" applyFont="1" applyFill="1" applyBorder="1" applyAlignment="1" applyProtection="1">
      <alignment horizontal="left" vertical="center" wrapText="1" indent="2"/>
      <protection/>
    </xf>
    <xf numFmtId="0" fontId="61" fillId="11" borderId="16" xfId="472" applyFont="1" applyFill="1" applyBorder="1" applyAlignment="1" applyProtection="1">
      <alignment horizontal="left" vertical="center" wrapText="1" indent="2"/>
      <protection/>
    </xf>
    <xf numFmtId="0" fontId="61" fillId="11" borderId="19" xfId="472" applyFont="1" applyFill="1" applyBorder="1" applyAlignment="1" applyProtection="1">
      <alignment horizontal="left" vertical="center" wrapText="1" indent="2"/>
      <protection/>
    </xf>
    <xf numFmtId="0" fontId="61" fillId="11" borderId="17" xfId="472" applyFont="1" applyFill="1" applyBorder="1" applyAlignment="1" applyProtection="1">
      <alignment horizontal="left" vertical="center" wrapText="1" indent="2"/>
      <protection/>
    </xf>
    <xf numFmtId="0" fontId="10" fillId="0" borderId="0" xfId="462" applyAlignment="1">
      <alignment vertical="center" wrapText="1"/>
      <protection/>
    </xf>
  </cellXfs>
  <cellStyles count="4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attu hyperlinkki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öljde hyperlänken" xfId="48"/>
    <cellStyle name="Följde hyperlänken 10" xfId="49"/>
    <cellStyle name="Följde hyperlänken 10 2" xfId="50"/>
    <cellStyle name="Följde hyperlänken 10 3" xfId="51"/>
    <cellStyle name="Följde hyperlänken 11" xfId="52"/>
    <cellStyle name="Följde hyperlänken 11 2" xfId="53"/>
    <cellStyle name="Följde hyperlänken 11 3" xfId="54"/>
    <cellStyle name="Följde hyperlänken 12" xfId="55"/>
    <cellStyle name="Följde hyperlänken 12 2" xfId="56"/>
    <cellStyle name="Följde hyperlänken 12 3" xfId="57"/>
    <cellStyle name="Följde hyperlänken 13" xfId="58"/>
    <cellStyle name="Följde hyperlänken 13 2" xfId="59"/>
    <cellStyle name="Följde hyperlänken 13 3" xfId="60"/>
    <cellStyle name="Följde hyperlänken 14" xfId="61"/>
    <cellStyle name="Följde hyperlänken 14 2" xfId="62"/>
    <cellStyle name="Följde hyperlänken 14 3" xfId="63"/>
    <cellStyle name="Följde hyperlänken 15" xfId="64"/>
    <cellStyle name="Följde hyperlänken 15 2" xfId="65"/>
    <cellStyle name="Följde hyperlänken 15 3" xfId="66"/>
    <cellStyle name="Följde hyperlänken 16" xfId="67"/>
    <cellStyle name="Följde hyperlänken 16 2" xfId="68"/>
    <cellStyle name="Följde hyperlänken 16 3" xfId="69"/>
    <cellStyle name="Följde hyperlänken 17" xfId="70"/>
    <cellStyle name="Följde hyperlänken 17 2" xfId="71"/>
    <cellStyle name="Följde hyperlänken 17 3" xfId="72"/>
    <cellStyle name="Följde hyperlänken 18" xfId="73"/>
    <cellStyle name="Följde hyperlänken 18 2" xfId="74"/>
    <cellStyle name="Följde hyperlänken 18 3" xfId="75"/>
    <cellStyle name="Följde hyperlänken 19" xfId="76"/>
    <cellStyle name="Följde hyperlänken 19 2" xfId="77"/>
    <cellStyle name="Följde hyperlänken 19 3" xfId="78"/>
    <cellStyle name="Följde hyperlänken 2" xfId="79"/>
    <cellStyle name="Följde hyperlänken 2 2" xfId="80"/>
    <cellStyle name="Följde hyperlänken 2 3" xfId="81"/>
    <cellStyle name="Följde hyperlänken 20" xfId="82"/>
    <cellStyle name="Följde hyperlänken 20 2" xfId="83"/>
    <cellStyle name="Följde hyperlänken 20 3" xfId="84"/>
    <cellStyle name="Följde hyperlänken 21" xfId="85"/>
    <cellStyle name="Följde hyperlänken 21 2" xfId="86"/>
    <cellStyle name="Följde hyperlänken 21 3" xfId="87"/>
    <cellStyle name="Följde hyperlänken 22" xfId="88"/>
    <cellStyle name="Följde hyperlänken 22 2" xfId="89"/>
    <cellStyle name="Följde hyperlänken 22 3" xfId="90"/>
    <cellStyle name="Följde hyperlänken 23" xfId="91"/>
    <cellStyle name="Följde hyperlänken 23 2" xfId="92"/>
    <cellStyle name="Följde hyperlänken 23 3" xfId="93"/>
    <cellStyle name="Följde hyperlänken 24" xfId="94"/>
    <cellStyle name="Följde hyperlänken 24 2" xfId="95"/>
    <cellStyle name="Följde hyperlänken 24 3" xfId="96"/>
    <cellStyle name="Följde hyperlänken 25" xfId="97"/>
    <cellStyle name="Följde hyperlänken 25 2" xfId="98"/>
    <cellStyle name="Följde hyperlänken 25 3" xfId="99"/>
    <cellStyle name="Följde hyperlänken 26" xfId="100"/>
    <cellStyle name="Följde hyperlänken 26 2" xfId="101"/>
    <cellStyle name="Följde hyperlänken 26 3" xfId="102"/>
    <cellStyle name="Följde hyperlänken 27" xfId="103"/>
    <cellStyle name="Följde hyperlänken 27 2" xfId="104"/>
    <cellStyle name="Följde hyperlänken 27 3" xfId="105"/>
    <cellStyle name="Följde hyperlänken 28" xfId="106"/>
    <cellStyle name="Följde hyperlänken 28 2" xfId="107"/>
    <cellStyle name="Följde hyperlänken 28 3" xfId="108"/>
    <cellStyle name="Följde hyperlänken 29" xfId="109"/>
    <cellStyle name="Följde hyperlänken 29 2" xfId="110"/>
    <cellStyle name="Följde hyperlänken 29 3" xfId="111"/>
    <cellStyle name="Följde hyperlänken 3" xfId="112"/>
    <cellStyle name="Följde hyperlänken 3 2" xfId="113"/>
    <cellStyle name="Följde hyperlänken 3 3" xfId="114"/>
    <cellStyle name="Följde hyperlänken 30" xfId="115"/>
    <cellStyle name="Följde hyperlänken 30 2" xfId="116"/>
    <cellStyle name="Följde hyperlänken 30 3" xfId="117"/>
    <cellStyle name="Följde hyperlänken 31" xfId="118"/>
    <cellStyle name="Följde hyperlänken 31 2" xfId="119"/>
    <cellStyle name="Följde hyperlänken 31 3" xfId="120"/>
    <cellStyle name="Följde hyperlänken 32" xfId="121"/>
    <cellStyle name="Följde hyperlänken 32 2" xfId="122"/>
    <cellStyle name="Följde hyperlänken 32 3" xfId="123"/>
    <cellStyle name="Följde hyperlänken 33" xfId="124"/>
    <cellStyle name="Följde hyperlänken 33 2" xfId="125"/>
    <cellStyle name="Följde hyperlänken 33 3" xfId="126"/>
    <cellStyle name="Följde hyperlänken 34" xfId="127"/>
    <cellStyle name="Följde hyperlänken 34 2" xfId="128"/>
    <cellStyle name="Följde hyperlänken 34 3" xfId="129"/>
    <cellStyle name="Följde hyperlänken 35" xfId="130"/>
    <cellStyle name="Följde hyperlänken 35 2" xfId="131"/>
    <cellStyle name="Följde hyperlänken 35 3" xfId="132"/>
    <cellStyle name="Följde hyperlänken 36" xfId="133"/>
    <cellStyle name="Följde hyperlänken 36 2" xfId="134"/>
    <cellStyle name="Följde hyperlänken 36 3" xfId="135"/>
    <cellStyle name="Följde hyperlänken 37" xfId="136"/>
    <cellStyle name="Följde hyperlänken 37 2" xfId="137"/>
    <cellStyle name="Följde hyperlänken 37 3" xfId="138"/>
    <cellStyle name="Följde hyperlänken 38" xfId="139"/>
    <cellStyle name="Följde hyperlänken 38 2" xfId="140"/>
    <cellStyle name="Följde hyperlänken 38 3" xfId="141"/>
    <cellStyle name="Följde hyperlänken 39" xfId="142"/>
    <cellStyle name="Följde hyperlänken 39 2" xfId="143"/>
    <cellStyle name="Följde hyperlänken 39 3" xfId="144"/>
    <cellStyle name="Följde hyperlänken 4" xfId="145"/>
    <cellStyle name="Följde hyperlänken 4 2" xfId="146"/>
    <cellStyle name="Följde hyperlänken 4 3" xfId="147"/>
    <cellStyle name="Följde hyperlänken 40" xfId="148"/>
    <cellStyle name="Följde hyperlänken 40 2" xfId="149"/>
    <cellStyle name="Följde hyperlänken 40 3" xfId="150"/>
    <cellStyle name="Följde hyperlänken 41" xfId="151"/>
    <cellStyle name="Följde hyperlänken 41 2" xfId="152"/>
    <cellStyle name="Följde hyperlänken 41 3" xfId="153"/>
    <cellStyle name="Följde hyperlänken 42" xfId="154"/>
    <cellStyle name="Följde hyperlänken 42 2" xfId="155"/>
    <cellStyle name="Följde hyperlänken 42 3" xfId="156"/>
    <cellStyle name="Följde hyperlänken 43" xfId="157"/>
    <cellStyle name="Följde hyperlänken 43 2" xfId="158"/>
    <cellStyle name="Följde hyperlänken 43 3" xfId="159"/>
    <cellStyle name="Följde hyperlänken 44" xfId="160"/>
    <cellStyle name="Följde hyperlänken 44 2" xfId="161"/>
    <cellStyle name="Följde hyperlänken 44 3" xfId="162"/>
    <cellStyle name="Följde hyperlänken 45" xfId="163"/>
    <cellStyle name="Följde hyperlänken 45 2" xfId="164"/>
    <cellStyle name="Följde hyperlänken 45 3" xfId="165"/>
    <cellStyle name="Följde hyperlänken 46" xfId="166"/>
    <cellStyle name="Följde hyperlänken 46 2" xfId="167"/>
    <cellStyle name="Följde hyperlänken 46 3" xfId="168"/>
    <cellStyle name="Följde hyperlänken 47" xfId="169"/>
    <cellStyle name="Följde hyperlänken 47 2" xfId="170"/>
    <cellStyle name="Följde hyperlänken 47 3" xfId="171"/>
    <cellStyle name="Följde hyperlänken 48" xfId="172"/>
    <cellStyle name="Följde hyperlänken 48 2" xfId="173"/>
    <cellStyle name="Följde hyperlänken 48 3" xfId="174"/>
    <cellStyle name="Följde hyperlänken 49" xfId="175"/>
    <cellStyle name="Följde hyperlänken 49 2" xfId="176"/>
    <cellStyle name="Följde hyperlänken 49 3" xfId="177"/>
    <cellStyle name="Följde hyperlänken 5" xfId="178"/>
    <cellStyle name="Följde hyperlänken 5 2" xfId="179"/>
    <cellStyle name="Följde hyperlänken 5 3" xfId="180"/>
    <cellStyle name="Följde hyperlänken 50" xfId="181"/>
    <cellStyle name="Följde hyperlänken 50 2" xfId="182"/>
    <cellStyle name="Följde hyperlänken 50 3" xfId="183"/>
    <cellStyle name="Följde hyperlänken 51" xfId="184"/>
    <cellStyle name="Följde hyperlänken 51 2" xfId="185"/>
    <cellStyle name="Följde hyperlänken 51 3" xfId="186"/>
    <cellStyle name="Följde hyperlänken 52" xfId="187"/>
    <cellStyle name="Följde hyperlänken 52 2" xfId="188"/>
    <cellStyle name="Följde hyperlänken 52 3" xfId="189"/>
    <cellStyle name="Följde hyperlänken 53" xfId="190"/>
    <cellStyle name="Följde hyperlänken 53 2" xfId="191"/>
    <cellStyle name="Följde hyperlänken 53 3" xfId="192"/>
    <cellStyle name="Följde hyperlänken 54" xfId="193"/>
    <cellStyle name="Följde hyperlänken 54 2" xfId="194"/>
    <cellStyle name="Följde hyperlänken 54 3" xfId="195"/>
    <cellStyle name="Följde hyperlänken 55" xfId="196"/>
    <cellStyle name="Följde hyperlänken 55 2" xfId="197"/>
    <cellStyle name="Följde hyperlänken 55 3" xfId="198"/>
    <cellStyle name="Följde hyperlänken 56" xfId="199"/>
    <cellStyle name="Följde hyperlänken 56 2" xfId="200"/>
    <cellStyle name="Följde hyperlänken 56 3" xfId="201"/>
    <cellStyle name="Följde hyperlänken 57" xfId="202"/>
    <cellStyle name="Följde hyperlänken 57 2" xfId="203"/>
    <cellStyle name="Följde hyperlänken 57 3" xfId="204"/>
    <cellStyle name="Följde hyperlänken 58" xfId="205"/>
    <cellStyle name="Följde hyperlänken 58 2" xfId="206"/>
    <cellStyle name="Följde hyperlänken 58 3" xfId="207"/>
    <cellStyle name="Följde hyperlänken 59" xfId="208"/>
    <cellStyle name="Följde hyperlänken 59 2" xfId="209"/>
    <cellStyle name="Följde hyperlänken 59 3" xfId="210"/>
    <cellStyle name="Följde hyperlänken 6" xfId="211"/>
    <cellStyle name="Följde hyperlänken 6 2" xfId="212"/>
    <cellStyle name="Följde hyperlänken 6 3" xfId="213"/>
    <cellStyle name="Följde hyperlänken 60" xfId="214"/>
    <cellStyle name="Följde hyperlänken 60 2" xfId="215"/>
    <cellStyle name="Följde hyperlänken 60 3" xfId="216"/>
    <cellStyle name="Följde hyperlänken 61" xfId="217"/>
    <cellStyle name="Följde hyperlänken 61 2" xfId="218"/>
    <cellStyle name="Följde hyperlänken 61 3" xfId="219"/>
    <cellStyle name="Följde hyperlänken 62" xfId="220"/>
    <cellStyle name="Följde hyperlänken 62 2" xfId="221"/>
    <cellStyle name="Följde hyperlänken 62 3" xfId="222"/>
    <cellStyle name="Följde hyperlänken 63" xfId="223"/>
    <cellStyle name="Följde hyperlänken 63 2" xfId="224"/>
    <cellStyle name="Följde hyperlänken 63 3" xfId="225"/>
    <cellStyle name="Följde hyperlänken 64" xfId="226"/>
    <cellStyle name="Följde hyperlänken 64 2" xfId="227"/>
    <cellStyle name="Följde hyperlänken 64 3" xfId="228"/>
    <cellStyle name="Följde hyperlänken 65" xfId="229"/>
    <cellStyle name="Följde hyperlänken 65 2" xfId="230"/>
    <cellStyle name="Följde hyperlänken 65 3" xfId="231"/>
    <cellStyle name="Följde hyperlänken 66" xfId="232"/>
    <cellStyle name="Följde hyperlänken 66 2" xfId="233"/>
    <cellStyle name="Följde hyperlänken 66 3" xfId="234"/>
    <cellStyle name="Följde hyperlänken 67" xfId="235"/>
    <cellStyle name="Följde hyperlänken 67 2" xfId="236"/>
    <cellStyle name="Följde hyperlänken 67 3" xfId="237"/>
    <cellStyle name="Följde hyperlänken 68" xfId="238"/>
    <cellStyle name="Följde hyperlänken 68 2" xfId="239"/>
    <cellStyle name="Följde hyperlänken 68 3" xfId="240"/>
    <cellStyle name="Följde hyperlänken 69" xfId="241"/>
    <cellStyle name="Följde hyperlänken 69 2" xfId="242"/>
    <cellStyle name="Följde hyperlänken 69 3" xfId="243"/>
    <cellStyle name="Följde hyperlänken 7" xfId="244"/>
    <cellStyle name="Följde hyperlänken 7 2" xfId="245"/>
    <cellStyle name="Följde hyperlänken 7 3" xfId="246"/>
    <cellStyle name="Följde hyperlänken 70" xfId="247"/>
    <cellStyle name="Följde hyperlänken 70 2" xfId="248"/>
    <cellStyle name="Följde hyperlänken 70 3" xfId="249"/>
    <cellStyle name="Följde hyperlänken 71" xfId="250"/>
    <cellStyle name="Följde hyperlänken 71 2" xfId="251"/>
    <cellStyle name="Följde hyperlänken 71 3" xfId="252"/>
    <cellStyle name="Följde hyperlänken 72" xfId="253"/>
    <cellStyle name="Följde hyperlänken 72 2" xfId="254"/>
    <cellStyle name="Följde hyperlänken 72 3" xfId="255"/>
    <cellStyle name="Följde hyperlänken 73" xfId="256"/>
    <cellStyle name="Följde hyperlänken 73 2" xfId="257"/>
    <cellStyle name="Följde hyperlänken 73 3" xfId="258"/>
    <cellStyle name="Följde hyperlänken 74" xfId="259"/>
    <cellStyle name="Följde hyperlänken 74 2" xfId="260"/>
    <cellStyle name="Följde hyperlänken 74 3" xfId="261"/>
    <cellStyle name="Följde hyperlänken 75" xfId="262"/>
    <cellStyle name="Följde hyperlänken 75 2" xfId="263"/>
    <cellStyle name="Följde hyperlänken 75 3" xfId="264"/>
    <cellStyle name="Följde hyperlänken 76" xfId="265"/>
    <cellStyle name="Följde hyperlänken 76 2" xfId="266"/>
    <cellStyle name="Följde hyperlänken 76 3" xfId="267"/>
    <cellStyle name="Följde hyperlänken 77" xfId="268"/>
    <cellStyle name="Följde hyperlänken 77 2" xfId="269"/>
    <cellStyle name="Följde hyperlänken 77 3" xfId="270"/>
    <cellStyle name="Följde hyperlänken 78" xfId="271"/>
    <cellStyle name="Följde hyperlänken 78 2" xfId="272"/>
    <cellStyle name="Följde hyperlänken 78 3" xfId="273"/>
    <cellStyle name="Följde hyperlänken 79" xfId="274"/>
    <cellStyle name="Följde hyperlänken 79 2" xfId="275"/>
    <cellStyle name="Följde hyperlänken 79 3" xfId="276"/>
    <cellStyle name="Följde hyperlänken 8" xfId="277"/>
    <cellStyle name="Följde hyperlänken 8 2" xfId="278"/>
    <cellStyle name="Följde hyperlänken 8 3" xfId="279"/>
    <cellStyle name="Följde hyperlänken 80" xfId="280"/>
    <cellStyle name="Följde hyperlänken 80 2" xfId="281"/>
    <cellStyle name="Följde hyperlänken 80 3" xfId="282"/>
    <cellStyle name="Följde hyperlänken 81" xfId="283"/>
    <cellStyle name="Följde hyperlänken 81 2" xfId="284"/>
    <cellStyle name="Följde hyperlänken 81 3" xfId="285"/>
    <cellStyle name="Följde hyperlänken 82" xfId="286"/>
    <cellStyle name="Följde hyperlänken 82 2" xfId="287"/>
    <cellStyle name="Följde hyperlänken 82 3" xfId="288"/>
    <cellStyle name="Följde hyperlänken 83" xfId="289"/>
    <cellStyle name="Följde hyperlänken 83 2" xfId="290"/>
    <cellStyle name="Följde hyperlänken 83 3" xfId="291"/>
    <cellStyle name="Följde hyperlänken 84" xfId="292"/>
    <cellStyle name="Följde hyperlänken 84 2" xfId="293"/>
    <cellStyle name="Följde hyperlänken 84 3" xfId="294"/>
    <cellStyle name="Följde hyperlänken 85" xfId="295"/>
    <cellStyle name="Följde hyperlänken 85 2" xfId="296"/>
    <cellStyle name="Följde hyperlänken 85 3" xfId="297"/>
    <cellStyle name="Följde hyperlänken 86" xfId="298"/>
    <cellStyle name="Följde hyperlänken 86 2" xfId="299"/>
    <cellStyle name="Följde hyperlänken 86 3" xfId="300"/>
    <cellStyle name="Följde hyperlänken 87" xfId="301"/>
    <cellStyle name="Följde hyperlänken 87 2" xfId="302"/>
    <cellStyle name="Följde hyperlänken 87 3" xfId="303"/>
    <cellStyle name="Följde hyperlänken 88" xfId="304"/>
    <cellStyle name="Följde hyperlänken 88 2" xfId="305"/>
    <cellStyle name="Följde hyperlänken 88 3" xfId="306"/>
    <cellStyle name="Följde hyperlänken 89" xfId="307"/>
    <cellStyle name="Följde hyperlänken 89 2" xfId="308"/>
    <cellStyle name="Följde hyperlänken 89 3" xfId="309"/>
    <cellStyle name="Följde hyperlänken 9" xfId="310"/>
    <cellStyle name="Följde hyperlänken 9 2" xfId="311"/>
    <cellStyle name="Följde hyperlänken 9 3" xfId="312"/>
    <cellStyle name="Följde hyperlänken 90" xfId="313"/>
    <cellStyle name="Följde hyperlänken 90 2" xfId="314"/>
    <cellStyle name="Följde hyperlänken 91" xfId="315"/>
    <cellStyle name="Följde hyperlänken 91 2" xfId="316"/>
    <cellStyle name="Följde hyperlänken 92" xfId="317"/>
    <cellStyle name="Följde hyperlänken 92 2" xfId="318"/>
    <cellStyle name="Följde hyperlänken 93" xfId="319"/>
    <cellStyle name="Följde hyperlänken 93 2" xfId="320"/>
    <cellStyle name="Följde hyperlänken 94" xfId="321"/>
    <cellStyle name="Följde hyperlänken 94 2" xfId="322"/>
    <cellStyle name="Följde hyperlänken 95" xfId="323"/>
    <cellStyle name="Följde hyperlänken 95 2" xfId="324"/>
    <cellStyle name="Följde hyperlänken 96" xfId="325"/>
    <cellStyle name="Följde hyperlänken 96 2" xfId="326"/>
    <cellStyle name="Följde hyperlänken 97" xfId="327"/>
    <cellStyle name="Följde hyperlänken 97 2" xfId="328"/>
    <cellStyle name="Good" xfId="329"/>
    <cellStyle name="Heading 1" xfId="330"/>
    <cellStyle name="Heading 2" xfId="331"/>
    <cellStyle name="Heading 3" xfId="332"/>
    <cellStyle name="Heading 4" xfId="333"/>
    <cellStyle name="Hyperlinkki" xfId="334"/>
    <cellStyle name="Hyperlänk" xfId="335"/>
    <cellStyle name="Hyperlänk 10" xfId="336"/>
    <cellStyle name="Hyperlänk 11" xfId="337"/>
    <cellStyle name="Hyperlänk 12" xfId="338"/>
    <cellStyle name="Hyperlänk 13" xfId="339"/>
    <cellStyle name="Hyperlänk 14" xfId="340"/>
    <cellStyle name="Hyperlänk 15" xfId="341"/>
    <cellStyle name="Hyperlänk 16" xfId="342"/>
    <cellStyle name="Hyperlänk 17" xfId="343"/>
    <cellStyle name="Hyperlänk 18" xfId="344"/>
    <cellStyle name="Hyperlänk 19" xfId="345"/>
    <cellStyle name="Hyperlänk 2" xfId="346"/>
    <cellStyle name="Hyperlänk 20" xfId="347"/>
    <cellStyle name="Hyperlänk 21" xfId="348"/>
    <cellStyle name="Hyperlänk 22" xfId="349"/>
    <cellStyle name="Hyperlänk 23" xfId="350"/>
    <cellStyle name="Hyperlänk 24" xfId="351"/>
    <cellStyle name="Hyperlänk 25" xfId="352"/>
    <cellStyle name="Hyperlänk 26" xfId="353"/>
    <cellStyle name="Hyperlänk 27" xfId="354"/>
    <cellStyle name="Hyperlänk 28" xfId="355"/>
    <cellStyle name="Hyperlänk 29" xfId="356"/>
    <cellStyle name="Hyperlänk 3" xfId="357"/>
    <cellStyle name="Hyperlänk 30" xfId="358"/>
    <cellStyle name="Hyperlänk 31" xfId="359"/>
    <cellStyle name="Hyperlänk 32" xfId="360"/>
    <cellStyle name="Hyperlänk 33" xfId="361"/>
    <cellStyle name="Hyperlänk 34" xfId="362"/>
    <cellStyle name="Hyperlänk 35" xfId="363"/>
    <cellStyle name="Hyperlänk 36" xfId="364"/>
    <cellStyle name="Hyperlänk 37" xfId="365"/>
    <cellStyle name="Hyperlänk 38" xfId="366"/>
    <cellStyle name="Hyperlänk 39" xfId="367"/>
    <cellStyle name="Hyperlänk 4" xfId="368"/>
    <cellStyle name="Hyperlänk 40" xfId="369"/>
    <cellStyle name="Hyperlänk 41" xfId="370"/>
    <cellStyle name="Hyperlänk 42" xfId="371"/>
    <cellStyle name="Hyperlänk 43" xfId="372"/>
    <cellStyle name="Hyperlänk 44" xfId="373"/>
    <cellStyle name="Hyperlänk 45" xfId="374"/>
    <cellStyle name="Hyperlänk 46" xfId="375"/>
    <cellStyle name="Hyperlänk 47" xfId="376"/>
    <cellStyle name="Hyperlänk 48" xfId="377"/>
    <cellStyle name="Hyperlänk 49" xfId="378"/>
    <cellStyle name="Hyperlänk 5" xfId="379"/>
    <cellStyle name="Hyperlänk 50" xfId="380"/>
    <cellStyle name="Hyperlänk 51" xfId="381"/>
    <cellStyle name="Hyperlänk 52" xfId="382"/>
    <cellStyle name="Hyperlänk 53" xfId="383"/>
    <cellStyle name="Hyperlänk 54" xfId="384"/>
    <cellStyle name="Hyperlänk 55" xfId="385"/>
    <cellStyle name="Hyperlänk 56" xfId="386"/>
    <cellStyle name="Hyperlänk 57" xfId="387"/>
    <cellStyle name="Hyperlänk 58" xfId="388"/>
    <cellStyle name="Hyperlänk 59" xfId="389"/>
    <cellStyle name="Hyperlänk 6" xfId="390"/>
    <cellStyle name="Hyperlänk 60" xfId="391"/>
    <cellStyle name="Hyperlänk 61" xfId="392"/>
    <cellStyle name="Hyperlänk 62" xfId="393"/>
    <cellStyle name="Hyperlänk 63" xfId="394"/>
    <cellStyle name="Hyperlänk 64" xfId="395"/>
    <cellStyle name="Hyperlänk 65" xfId="396"/>
    <cellStyle name="Hyperlänk 66" xfId="397"/>
    <cellStyle name="Hyperlänk 67" xfId="398"/>
    <cellStyle name="Hyperlänk 68" xfId="399"/>
    <cellStyle name="Hyperlänk 69" xfId="400"/>
    <cellStyle name="Hyperlänk 7" xfId="401"/>
    <cellStyle name="Hyperlänk 70" xfId="402"/>
    <cellStyle name="Hyperlänk 71" xfId="403"/>
    <cellStyle name="Hyperlänk 72" xfId="404"/>
    <cellStyle name="Hyperlänk 73" xfId="405"/>
    <cellStyle name="Hyperlänk 74" xfId="406"/>
    <cellStyle name="Hyperlänk 75" xfId="407"/>
    <cellStyle name="Hyperlänk 76" xfId="408"/>
    <cellStyle name="Hyperlänk 77" xfId="409"/>
    <cellStyle name="Hyperlänk 78" xfId="410"/>
    <cellStyle name="Hyperlänk 79" xfId="411"/>
    <cellStyle name="Hyperlänk 8" xfId="412"/>
    <cellStyle name="Hyperlänk 80" xfId="413"/>
    <cellStyle name="Hyperlänk 81" xfId="414"/>
    <cellStyle name="Hyperlänk 82" xfId="415"/>
    <cellStyle name="Hyperlänk 83" xfId="416"/>
    <cellStyle name="Hyperlänk 84" xfId="417"/>
    <cellStyle name="Hyperlänk 85" xfId="418"/>
    <cellStyle name="Hyperlänk 86" xfId="419"/>
    <cellStyle name="Hyperlänk 87" xfId="420"/>
    <cellStyle name="Hyperlänk 88" xfId="421"/>
    <cellStyle name="Hyperlänk 89" xfId="422"/>
    <cellStyle name="Hyperlänk 9" xfId="423"/>
    <cellStyle name="Hyperlänk 90" xfId="424"/>
    <cellStyle name="Hyperlänk 91" xfId="425"/>
    <cellStyle name="Hyperlänk 92" xfId="426"/>
    <cellStyle name="Hyperlänk 93" xfId="427"/>
    <cellStyle name="Hyperlänk 94" xfId="428"/>
    <cellStyle name="Hyperlänk 95" xfId="429"/>
    <cellStyle name="Hyperlänk 96" xfId="430"/>
    <cellStyle name="Hyperlänk 97" xfId="431"/>
    <cellStyle name="Input" xfId="432"/>
    <cellStyle name="Linked Cell" xfId="433"/>
    <cellStyle name="Milliers [0]_3A_NumeratorReport_Option1_040611" xfId="434"/>
    <cellStyle name="Milliers_3A_NumeratorReport_Option1_040611" xfId="435"/>
    <cellStyle name="Monétaire [0]_3A_NumeratorReport_Option1_040611" xfId="436"/>
    <cellStyle name="Monétaire_3A_NumeratorReport_Option1_040611" xfId="437"/>
    <cellStyle name="Neutral" xfId="438"/>
    <cellStyle name="Normaali 10" xfId="439"/>
    <cellStyle name="Normaali 10 2" xfId="440"/>
    <cellStyle name="Normaali 123" xfId="441"/>
    <cellStyle name="Normaali 125" xfId="442"/>
    <cellStyle name="Normaali 135 2" xfId="443"/>
    <cellStyle name="Normaali 2 2" xfId="444"/>
    <cellStyle name="Normaali 2 3" xfId="445"/>
    <cellStyle name="Normaali 2 4" xfId="446"/>
    <cellStyle name="Normaali 2 5" xfId="447"/>
    <cellStyle name="Normaali 2 6" xfId="448"/>
    <cellStyle name="Normaali 2 7" xfId="449"/>
    <cellStyle name="Normaali 2 8" xfId="450"/>
    <cellStyle name="Normaali 2 9" xfId="451"/>
    <cellStyle name="Normaali 3 2" xfId="452"/>
    <cellStyle name="Normaali 3 3" xfId="453"/>
    <cellStyle name="Normaali 3 4" xfId="454"/>
    <cellStyle name="Normaali 3 5" xfId="455"/>
    <cellStyle name="Normaali 3 6" xfId="456"/>
    <cellStyle name="Normaali 3 7" xfId="457"/>
    <cellStyle name="Normaali 3 8" xfId="458"/>
    <cellStyle name="Normaali 3 9" xfId="459"/>
    <cellStyle name="Normaali_A_L1_s" xfId="460"/>
    <cellStyle name="Normaali_A_L1_s 3" xfId="461"/>
    <cellStyle name="Normal 10 2" xfId="462"/>
    <cellStyle name="Normal 10 3" xfId="463"/>
    <cellStyle name="Normal 11" xfId="464"/>
    <cellStyle name="Normal 11 2" xfId="465"/>
    <cellStyle name="Normal 12" xfId="466"/>
    <cellStyle name="Normal 12 2" xfId="467"/>
    <cellStyle name="Normal 12 3" xfId="468"/>
    <cellStyle name="Normal 13" xfId="469"/>
    <cellStyle name="Normal 14" xfId="470"/>
    <cellStyle name="Normal 15" xfId="471"/>
    <cellStyle name="Normal 2" xfId="472"/>
    <cellStyle name="Normal 2 10" xfId="473"/>
    <cellStyle name="Normal 2 2" xfId="474"/>
    <cellStyle name="Normal 2 2 2" xfId="475"/>
    <cellStyle name="Normal 2 2 3" xfId="476"/>
    <cellStyle name="Normal 2 2 4" xfId="477"/>
    <cellStyle name="Normal 2 3" xfId="478"/>
    <cellStyle name="Normal 2 4" xfId="479"/>
    <cellStyle name="Normal 2 5" xfId="480"/>
    <cellStyle name="Normal 2 6" xfId="481"/>
    <cellStyle name="Normal 2 7" xfId="482"/>
    <cellStyle name="Normal 2 8" xfId="483"/>
    <cellStyle name="Normal 2 8 2" xfId="484"/>
    <cellStyle name="Normal 2 8 3" xfId="485"/>
    <cellStyle name="Normal 2 9" xfId="486"/>
    <cellStyle name="Normal 3" xfId="487"/>
    <cellStyle name="Normal 3 2" xfId="488"/>
    <cellStyle name="Normal 4 2" xfId="489"/>
    <cellStyle name="Normal 4 3" xfId="490"/>
    <cellStyle name="Normal 4 4" xfId="491"/>
    <cellStyle name="Normal 4 5" xfId="492"/>
    <cellStyle name="Normal 4 6" xfId="493"/>
    <cellStyle name="Normal 4 7" xfId="494"/>
    <cellStyle name="Normal 5 2" xfId="495"/>
    <cellStyle name="Normal 5 3" xfId="496"/>
    <cellStyle name="Normal 6 2" xfId="497"/>
    <cellStyle name="Normal 6 3" xfId="498"/>
    <cellStyle name="Normal 7 2" xfId="499"/>
    <cellStyle name="Normal 7 3" xfId="500"/>
    <cellStyle name="Normal 8 2" xfId="501"/>
    <cellStyle name="Normal 8 3" xfId="502"/>
    <cellStyle name="Normal 9 2" xfId="503"/>
    <cellStyle name="Normal 9 3" xfId="504"/>
    <cellStyle name="Note" xfId="505"/>
    <cellStyle name="Output" xfId="506"/>
    <cellStyle name="Percent" xfId="507"/>
    <cellStyle name="Pilkku_liite 15" xfId="508"/>
    <cellStyle name="Title" xfId="509"/>
    <cellStyle name="Total" xfId="510"/>
    <cellStyle name="Warning Text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79"/>
  <sheetViews>
    <sheetView showGridLines="0" tabSelected="1" zoomScaleSheetLayoutView="55" zoomScalePageLayoutView="0" workbookViewId="0" topLeftCell="A28">
      <selection activeCell="G50" sqref="G50"/>
    </sheetView>
  </sheetViews>
  <sheetFormatPr defaultColWidth="9.140625" defaultRowHeight="15"/>
  <cols>
    <col min="1" max="5" width="3.00390625" style="1" customWidth="1"/>
    <col min="6" max="6" width="4.7109375" style="1" customWidth="1"/>
    <col min="7" max="7" width="50.7109375" style="1" customWidth="1"/>
    <col min="8" max="8" width="10.7109375" style="2" customWidth="1"/>
    <col min="9" max="9" width="12.7109375" style="1" customWidth="1"/>
    <col min="10" max="10" width="3.57421875" style="3" customWidth="1"/>
    <col min="11" max="11" width="21.8515625" style="34" bestFit="1" customWidth="1"/>
    <col min="12" max="12" width="10.00390625" style="3" bestFit="1" customWidth="1"/>
    <col min="13" max="16384" width="9.140625" style="3" customWidth="1"/>
  </cols>
  <sheetData>
    <row r="1" ht="14.25" customHeight="1"/>
    <row r="2" ht="14.25" customHeight="1"/>
    <row r="3" ht="14.25" customHeight="1"/>
    <row r="4" spans="1:9" ht="14.25" customHeight="1">
      <c r="A4" s="4" t="s">
        <v>1</v>
      </c>
      <c r="B4" s="5"/>
      <c r="C4" s="5"/>
      <c r="D4" s="6"/>
      <c r="E4" s="5"/>
      <c r="F4" s="5"/>
      <c r="G4" s="5"/>
      <c r="H4" s="7" t="s">
        <v>2</v>
      </c>
      <c r="I4" s="8">
        <v>40623</v>
      </c>
    </row>
    <row r="5" spans="1:9" ht="14.25" customHeight="1">
      <c r="A5" s="9"/>
      <c r="B5" s="5"/>
      <c r="C5" s="5"/>
      <c r="D5" s="10"/>
      <c r="E5" s="11"/>
      <c r="F5" s="11"/>
      <c r="G5" s="11"/>
      <c r="H5" s="7" t="s">
        <v>3</v>
      </c>
      <c r="I5" s="12"/>
    </row>
    <row r="6" spans="1:9" ht="14.25" customHeight="1">
      <c r="A6" s="13"/>
      <c r="H6" s="7" t="s">
        <v>4</v>
      </c>
      <c r="I6" s="8">
        <v>40634</v>
      </c>
    </row>
    <row r="7" spans="1:9" ht="14.25" customHeight="1">
      <c r="A7" s="3"/>
      <c r="I7" s="3"/>
    </row>
    <row r="8" ht="14.25" customHeight="1">
      <c r="A8" s="14" t="s">
        <v>5</v>
      </c>
    </row>
    <row r="9" spans="1:9" ht="14.25" customHeight="1">
      <c r="A9" s="3"/>
      <c r="H9" s="83" t="s">
        <v>6</v>
      </c>
      <c r="I9" s="84"/>
    </row>
    <row r="10" spans="1:9" ht="14.25" customHeight="1">
      <c r="A10" s="89" t="s">
        <v>7</v>
      </c>
      <c r="B10" s="89"/>
      <c r="C10" s="89"/>
      <c r="D10" s="89"/>
      <c r="E10" s="89"/>
      <c r="F10" s="89"/>
      <c r="G10" s="15" t="s">
        <v>8</v>
      </c>
      <c r="H10" s="85"/>
      <c r="I10" s="86"/>
    </row>
    <row r="11" spans="1:9" ht="14.25" customHeight="1">
      <c r="A11" s="90" t="s">
        <v>9</v>
      </c>
      <c r="B11" s="91"/>
      <c r="C11" s="91"/>
      <c r="D11" s="91"/>
      <c r="E11" s="91"/>
      <c r="F11" s="91"/>
      <c r="G11" s="7" t="s">
        <v>10</v>
      </c>
      <c r="H11" s="85"/>
      <c r="I11" s="86"/>
    </row>
    <row r="12" spans="1:9" ht="14.25" customHeight="1">
      <c r="A12" s="16" t="s">
        <v>11</v>
      </c>
      <c r="G12" s="7" t="s">
        <v>12</v>
      </c>
      <c r="H12" s="87"/>
      <c r="I12" s="88"/>
    </row>
    <row r="13" spans="1:9" ht="14.25" customHeight="1">
      <c r="A13" s="16" t="s">
        <v>13</v>
      </c>
      <c r="B13" s="3"/>
      <c r="C13" s="3"/>
      <c r="D13" s="3"/>
      <c r="E13" s="3"/>
      <c r="F13" s="3"/>
      <c r="G13" s="1" t="s">
        <v>14</v>
      </c>
      <c r="H13" s="17"/>
      <c r="I13" s="17"/>
    </row>
    <row r="14" spans="1:7" ht="14.25" customHeight="1">
      <c r="A14" s="16" t="s">
        <v>15</v>
      </c>
      <c r="G14" s="7" t="s">
        <v>16</v>
      </c>
    </row>
    <row r="15" ht="14.25" customHeight="1">
      <c r="A15" s="13"/>
    </row>
    <row r="16" spans="2:7" ht="14.25" customHeight="1">
      <c r="B16" s="3"/>
      <c r="C16" s="3"/>
      <c r="D16" s="3"/>
      <c r="E16" s="3"/>
      <c r="F16" s="3"/>
      <c r="G16" s="3"/>
    </row>
    <row r="17" ht="14.25" customHeight="1"/>
    <row r="18" spans="1:9" ht="14.25" customHeight="1">
      <c r="A18" s="18" t="s">
        <v>17</v>
      </c>
      <c r="I18" s="3"/>
    </row>
    <row r="19" spans="1:9" ht="14.25" customHeight="1">
      <c r="A19" s="3"/>
      <c r="B19" s="3"/>
      <c r="C19" s="3"/>
      <c r="D19" s="3"/>
      <c r="E19" s="3"/>
      <c r="H19" s="19"/>
      <c r="I19" s="3"/>
    </row>
    <row r="20" spans="1:9" ht="14.25" customHeight="1">
      <c r="A20" s="3"/>
      <c r="B20" s="3"/>
      <c r="C20" s="3"/>
      <c r="D20" s="3"/>
      <c r="E20" s="3"/>
      <c r="H20" s="19"/>
      <c r="I20" s="20" t="s">
        <v>0</v>
      </c>
    </row>
    <row r="21" spans="1:9" ht="14.25" customHeight="1">
      <c r="A21" s="3"/>
      <c r="B21" s="3"/>
      <c r="C21" s="3"/>
      <c r="D21" s="3"/>
      <c r="E21" s="3"/>
      <c r="H21" s="19"/>
      <c r="I21" s="21">
        <v>10</v>
      </c>
    </row>
    <row r="22" spans="1:9" ht="14.25" customHeight="1">
      <c r="A22" s="5" t="s">
        <v>18</v>
      </c>
      <c r="B22" s="5"/>
      <c r="C22" s="5"/>
      <c r="D22" s="5"/>
      <c r="E22" s="5" t="s">
        <v>19</v>
      </c>
      <c r="F22" s="22"/>
      <c r="G22" s="23" t="s">
        <v>20</v>
      </c>
      <c r="H22" s="19"/>
      <c r="I22" s="22"/>
    </row>
    <row r="23" spans="1:9" ht="14.25" customHeight="1">
      <c r="A23" s="24">
        <v>10</v>
      </c>
      <c r="B23" s="24" t="s">
        <v>21</v>
      </c>
      <c r="C23" s="25"/>
      <c r="D23" s="26"/>
      <c r="E23" s="25" t="s">
        <v>22</v>
      </c>
      <c r="F23" s="3"/>
      <c r="G23" s="27" t="s">
        <v>23</v>
      </c>
      <c r="H23" s="19"/>
      <c r="I23" s="28"/>
    </row>
    <row r="24" spans="1:9" ht="14.25" customHeight="1">
      <c r="A24" s="24">
        <v>10</v>
      </c>
      <c r="B24" s="25" t="s">
        <v>24</v>
      </c>
      <c r="C24" s="25"/>
      <c r="D24" s="26"/>
      <c r="E24" s="25" t="s">
        <v>25</v>
      </c>
      <c r="F24" s="3"/>
      <c r="G24" s="27" t="s">
        <v>26</v>
      </c>
      <c r="H24" s="19"/>
      <c r="I24" s="28"/>
    </row>
    <row r="25" spans="1:9" ht="14.25" customHeight="1">
      <c r="A25" s="24">
        <v>10</v>
      </c>
      <c r="B25" s="25" t="s">
        <v>27</v>
      </c>
      <c r="C25" s="25"/>
      <c r="D25" s="26"/>
      <c r="E25" s="25" t="s">
        <v>28</v>
      </c>
      <c r="F25" s="3"/>
      <c r="G25" s="27" t="s">
        <v>29</v>
      </c>
      <c r="H25" s="19"/>
      <c r="I25" s="28"/>
    </row>
    <row r="26" spans="1:9" ht="14.25" customHeight="1">
      <c r="A26" s="24">
        <v>10</v>
      </c>
      <c r="B26" s="25">
        <v>30</v>
      </c>
      <c r="C26" s="25"/>
      <c r="D26" s="26"/>
      <c r="E26" s="25" t="s">
        <v>25</v>
      </c>
      <c r="F26" s="3"/>
      <c r="G26" s="27" t="s">
        <v>30</v>
      </c>
      <c r="H26" s="19"/>
      <c r="I26" s="28"/>
    </row>
    <row r="27" spans="1:9" ht="14.25" customHeight="1">
      <c r="A27" s="24">
        <v>10</v>
      </c>
      <c r="B27" s="25">
        <v>35</v>
      </c>
      <c r="C27" s="25"/>
      <c r="D27" s="26"/>
      <c r="E27" s="25" t="s">
        <v>31</v>
      </c>
      <c r="F27" s="3"/>
      <c r="G27" s="27" t="s">
        <v>32</v>
      </c>
      <c r="H27" s="19"/>
      <c r="I27" s="28"/>
    </row>
    <row r="28" spans="1:9" ht="14.25" customHeight="1">
      <c r="A28" s="24">
        <v>10</v>
      </c>
      <c r="B28" s="25">
        <v>40</v>
      </c>
      <c r="C28" s="25"/>
      <c r="D28" s="26"/>
      <c r="E28" s="25" t="s">
        <v>33</v>
      </c>
      <c r="F28" s="3"/>
      <c r="G28" s="27" t="s">
        <v>34</v>
      </c>
      <c r="H28" s="19"/>
      <c r="I28" s="28"/>
    </row>
    <row r="29" spans="1:9" ht="14.25" customHeight="1">
      <c r="A29" s="24">
        <v>10</v>
      </c>
      <c r="B29" s="25">
        <v>45</v>
      </c>
      <c r="C29" s="25"/>
      <c r="D29" s="26"/>
      <c r="E29" s="25" t="s">
        <v>35</v>
      </c>
      <c r="F29" s="3"/>
      <c r="G29" s="27" t="s">
        <v>36</v>
      </c>
      <c r="H29" s="19"/>
      <c r="I29" s="28"/>
    </row>
    <row r="30" spans="1:9" ht="14.25" customHeight="1">
      <c r="A30" s="24">
        <v>10</v>
      </c>
      <c r="B30" s="25">
        <v>20</v>
      </c>
      <c r="C30" s="25"/>
      <c r="D30" s="26"/>
      <c r="E30" s="25" t="s">
        <v>37</v>
      </c>
      <c r="F30" s="3"/>
      <c r="G30" s="27" t="s">
        <v>38</v>
      </c>
      <c r="H30" s="19"/>
      <c r="I30" s="29">
        <f>SUM(I31:I33)</f>
        <v>0</v>
      </c>
    </row>
    <row r="31" spans="1:9" ht="14.25" customHeight="1">
      <c r="A31" s="24">
        <v>10</v>
      </c>
      <c r="B31" s="25">
        <v>20</v>
      </c>
      <c r="C31" s="25">
        <v>10</v>
      </c>
      <c r="D31" s="26"/>
      <c r="E31" s="25" t="s">
        <v>25</v>
      </c>
      <c r="F31" s="3"/>
      <c r="G31" s="30" t="s">
        <v>39</v>
      </c>
      <c r="H31" s="19"/>
      <c r="I31" s="28"/>
    </row>
    <row r="32" spans="1:11" ht="14.25" customHeight="1">
      <c r="A32" s="24">
        <v>10</v>
      </c>
      <c r="B32" s="25">
        <v>20</v>
      </c>
      <c r="C32" s="25">
        <v>15</v>
      </c>
      <c r="D32" s="26"/>
      <c r="E32" s="25" t="s">
        <v>31</v>
      </c>
      <c r="F32" s="3"/>
      <c r="G32" s="30" t="s">
        <v>26</v>
      </c>
      <c r="H32" s="19"/>
      <c r="I32" s="28"/>
      <c r="K32" s="34" t="s">
        <v>268</v>
      </c>
    </row>
    <row r="33" spans="1:11" ht="14.25" customHeight="1">
      <c r="A33" s="24">
        <v>10</v>
      </c>
      <c r="B33" s="25">
        <v>20</v>
      </c>
      <c r="C33" s="25">
        <v>30</v>
      </c>
      <c r="D33" s="26"/>
      <c r="E33" s="25" t="s">
        <v>40</v>
      </c>
      <c r="F33" s="3"/>
      <c r="G33" s="30" t="s">
        <v>41</v>
      </c>
      <c r="H33" s="19"/>
      <c r="I33" s="28"/>
      <c r="K33" s="34" t="s">
        <v>268</v>
      </c>
    </row>
    <row r="34" spans="1:9" ht="14.25" customHeight="1">
      <c r="A34" s="24">
        <v>10</v>
      </c>
      <c r="B34" s="24">
        <v>50</v>
      </c>
      <c r="C34" s="25"/>
      <c r="D34" s="26"/>
      <c r="E34" s="25" t="s">
        <v>31</v>
      </c>
      <c r="F34" s="3"/>
      <c r="G34" s="27" t="s">
        <v>42</v>
      </c>
      <c r="H34" s="19"/>
      <c r="I34" s="28"/>
    </row>
    <row r="35" spans="1:11" ht="14.25" customHeight="1">
      <c r="A35" s="25" t="s">
        <v>43</v>
      </c>
      <c r="B35" s="25" t="s">
        <v>44</v>
      </c>
      <c r="C35" s="25"/>
      <c r="D35" s="26"/>
      <c r="E35" s="25" t="s">
        <v>25</v>
      </c>
      <c r="F35" s="3"/>
      <c r="G35" s="27" t="s">
        <v>45</v>
      </c>
      <c r="H35" s="19"/>
      <c r="I35" s="28"/>
      <c r="K35" s="34" t="s">
        <v>269</v>
      </c>
    </row>
    <row r="36" spans="1:11" ht="14.25" customHeight="1">
      <c r="A36" s="25" t="s">
        <v>43</v>
      </c>
      <c r="B36" s="25" t="s">
        <v>46</v>
      </c>
      <c r="C36" s="25"/>
      <c r="D36" s="26"/>
      <c r="E36" s="25" t="s">
        <v>28</v>
      </c>
      <c r="F36" s="3"/>
      <c r="G36" s="27" t="s">
        <v>47</v>
      </c>
      <c r="H36" s="19"/>
      <c r="I36" s="28"/>
      <c r="K36" s="34" t="s">
        <v>270</v>
      </c>
    </row>
    <row r="37" spans="1:11" ht="14.25" customHeight="1">
      <c r="A37" s="25" t="s">
        <v>43</v>
      </c>
      <c r="B37" s="25" t="s">
        <v>48</v>
      </c>
      <c r="C37" s="25"/>
      <c r="D37" s="26"/>
      <c r="E37" s="25" t="s">
        <v>33</v>
      </c>
      <c r="F37" s="3"/>
      <c r="G37" s="27" t="s">
        <v>49</v>
      </c>
      <c r="H37" s="19"/>
      <c r="I37" s="28"/>
      <c r="K37" s="34" t="s">
        <v>270</v>
      </c>
    </row>
    <row r="38" spans="1:9" ht="14.25" customHeight="1">
      <c r="A38" s="24">
        <v>10</v>
      </c>
      <c r="B38" s="24">
        <v>60</v>
      </c>
      <c r="C38" s="25"/>
      <c r="D38" s="26"/>
      <c r="E38" s="25" t="s">
        <v>35</v>
      </c>
      <c r="F38" s="3"/>
      <c r="G38" s="27" t="s">
        <v>50</v>
      </c>
      <c r="H38" s="19"/>
      <c r="I38" s="28"/>
    </row>
    <row r="39" spans="1:9" ht="14.25" customHeight="1">
      <c r="A39" s="24">
        <v>10</v>
      </c>
      <c r="B39" s="24">
        <v>70</v>
      </c>
      <c r="C39" s="25"/>
      <c r="D39" s="26"/>
      <c r="E39" s="25" t="s">
        <v>22</v>
      </c>
      <c r="F39" s="3"/>
      <c r="G39" s="27" t="s">
        <v>51</v>
      </c>
      <c r="H39" s="19"/>
      <c r="I39" s="28"/>
    </row>
    <row r="40" spans="1:9" ht="14.25" customHeight="1">
      <c r="A40" s="24">
        <v>10</v>
      </c>
      <c r="B40" s="24">
        <v>80</v>
      </c>
      <c r="C40" s="25"/>
      <c r="D40" s="26"/>
      <c r="E40" s="25" t="s">
        <v>28</v>
      </c>
      <c r="F40" s="3"/>
      <c r="G40" s="27" t="s">
        <v>52</v>
      </c>
      <c r="H40" s="19"/>
      <c r="I40" s="28"/>
    </row>
    <row r="41" spans="1:9" ht="14.25" customHeight="1">
      <c r="A41" s="24">
        <v>10</v>
      </c>
      <c r="B41" s="24">
        <v>90</v>
      </c>
      <c r="C41" s="24"/>
      <c r="D41" s="26"/>
      <c r="E41" s="25" t="s">
        <v>53</v>
      </c>
      <c r="F41" s="3"/>
      <c r="G41" s="27" t="s">
        <v>54</v>
      </c>
      <c r="H41" s="19"/>
      <c r="I41" s="28"/>
    </row>
    <row r="42" spans="1:9" ht="14.25" customHeight="1">
      <c r="A42" s="24">
        <v>10</v>
      </c>
      <c r="B42" s="25"/>
      <c r="C42" s="25"/>
      <c r="D42" s="26"/>
      <c r="E42" s="25" t="s">
        <v>40</v>
      </c>
      <c r="G42" s="23" t="s">
        <v>55</v>
      </c>
      <c r="I42" s="29">
        <f>SUM(I23:I30,I34:I41)</f>
        <v>0</v>
      </c>
    </row>
    <row r="43" spans="1:9" ht="14.25" customHeight="1">
      <c r="A43" s="31"/>
      <c r="B43" s="31"/>
      <c r="C43" s="31"/>
      <c r="D43" s="31"/>
      <c r="E43" s="31"/>
      <c r="F43" s="22"/>
      <c r="G43" s="22"/>
      <c r="H43" s="22"/>
      <c r="I43" s="22"/>
    </row>
    <row r="44" spans="1:9" ht="14.25" customHeight="1">
      <c r="A44" s="31"/>
      <c r="B44" s="31"/>
      <c r="C44" s="31"/>
      <c r="D44" s="31"/>
      <c r="E44" s="31"/>
      <c r="G44" s="23" t="s">
        <v>56</v>
      </c>
      <c r="H44" s="32"/>
      <c r="I44" s="22"/>
    </row>
    <row r="45" spans="1:9" ht="14.25" customHeight="1">
      <c r="A45" s="24">
        <v>20</v>
      </c>
      <c r="B45" s="24">
        <v>10</v>
      </c>
      <c r="C45" s="24"/>
      <c r="D45" s="26"/>
      <c r="E45" s="25" t="s">
        <v>37</v>
      </c>
      <c r="G45" s="27" t="s">
        <v>57</v>
      </c>
      <c r="I45" s="28"/>
    </row>
    <row r="46" spans="1:9" ht="14.25" customHeight="1">
      <c r="A46" s="24">
        <v>20</v>
      </c>
      <c r="B46" s="24">
        <v>20</v>
      </c>
      <c r="C46" s="24"/>
      <c r="D46" s="26"/>
      <c r="E46" s="25" t="s">
        <v>25</v>
      </c>
      <c r="G46" s="27" t="s">
        <v>58</v>
      </c>
      <c r="H46" s="32"/>
      <c r="I46" s="28"/>
    </row>
    <row r="47" spans="1:11" ht="14.25" customHeight="1">
      <c r="A47" s="60">
        <v>20</v>
      </c>
      <c r="B47" s="60">
        <v>25</v>
      </c>
      <c r="C47" s="60"/>
      <c r="D47" s="61"/>
      <c r="E47" s="62" t="s">
        <v>31</v>
      </c>
      <c r="F47" s="63"/>
      <c r="G47" s="79" t="s">
        <v>59</v>
      </c>
      <c r="H47" s="75"/>
      <c r="I47" s="76"/>
      <c r="K47" s="74"/>
    </row>
    <row r="48" spans="1:11" ht="14.25" customHeight="1">
      <c r="A48" s="60">
        <v>20</v>
      </c>
      <c r="B48" s="60"/>
      <c r="C48" s="60"/>
      <c r="D48" s="61"/>
      <c r="E48" s="62" t="s">
        <v>60</v>
      </c>
      <c r="F48" s="63"/>
      <c r="G48" s="77" t="s">
        <v>61</v>
      </c>
      <c r="H48" s="64"/>
      <c r="I48" s="66">
        <f>I46+I45+I42+I47</f>
        <v>0</v>
      </c>
      <c r="K48" s="74"/>
    </row>
    <row r="49" spans="1:11" ht="14.25" customHeight="1">
      <c r="A49" s="60">
        <v>30</v>
      </c>
      <c r="B49" s="60">
        <v>10</v>
      </c>
      <c r="C49" s="60"/>
      <c r="D49" s="61"/>
      <c r="E49" s="62" t="s">
        <v>25</v>
      </c>
      <c r="F49" s="63"/>
      <c r="G49" s="79" t="s">
        <v>62</v>
      </c>
      <c r="H49" s="64"/>
      <c r="I49" s="66">
        <f>SUM(I50:I51)</f>
        <v>0</v>
      </c>
      <c r="K49" s="74"/>
    </row>
    <row r="50" spans="1:11" ht="14.25" customHeight="1">
      <c r="A50" s="60">
        <v>30</v>
      </c>
      <c r="B50" s="60">
        <v>10</v>
      </c>
      <c r="C50" s="60">
        <v>10</v>
      </c>
      <c r="D50" s="61"/>
      <c r="E50" s="62" t="s">
        <v>33</v>
      </c>
      <c r="F50" s="63"/>
      <c r="G50" s="80" t="s">
        <v>63</v>
      </c>
      <c r="H50" s="67"/>
      <c r="I50" s="65"/>
      <c r="K50" s="74"/>
    </row>
    <row r="51" spans="1:11" ht="14.25" customHeight="1">
      <c r="A51" s="60">
        <v>30</v>
      </c>
      <c r="B51" s="60">
        <v>10</v>
      </c>
      <c r="C51" s="60">
        <v>20</v>
      </c>
      <c r="D51" s="61"/>
      <c r="E51" s="62" t="s">
        <v>40</v>
      </c>
      <c r="F51" s="63"/>
      <c r="G51" s="80" t="s">
        <v>64</v>
      </c>
      <c r="H51" s="64"/>
      <c r="I51" s="65"/>
      <c r="K51" s="74"/>
    </row>
    <row r="52" spans="1:11" ht="14.25" customHeight="1">
      <c r="A52" s="60">
        <v>30</v>
      </c>
      <c r="B52" s="60">
        <v>20</v>
      </c>
      <c r="C52" s="60"/>
      <c r="D52" s="61"/>
      <c r="E52" s="62" t="s">
        <v>33</v>
      </c>
      <c r="F52" s="63"/>
      <c r="G52" s="79" t="s">
        <v>65</v>
      </c>
      <c r="H52" s="64"/>
      <c r="I52" s="65"/>
      <c r="K52" s="74"/>
    </row>
    <row r="53" spans="1:11" ht="14.25" customHeight="1">
      <c r="A53" s="24">
        <v>30</v>
      </c>
      <c r="B53" s="24"/>
      <c r="C53" s="24"/>
      <c r="D53" s="26"/>
      <c r="E53" s="25" t="s">
        <v>37</v>
      </c>
      <c r="G53" s="7" t="s">
        <v>281</v>
      </c>
      <c r="H53" s="32"/>
      <c r="I53" s="29">
        <f>I52+I49+I48</f>
        <v>0</v>
      </c>
      <c r="K53" s="74"/>
    </row>
    <row r="54" spans="1:9" ht="14.25" customHeight="1">
      <c r="A54" s="24">
        <v>40</v>
      </c>
      <c r="B54" s="24">
        <v>10</v>
      </c>
      <c r="C54" s="24"/>
      <c r="D54" s="26"/>
      <c r="E54" s="25" t="s">
        <v>33</v>
      </c>
      <c r="G54" s="27" t="s">
        <v>66</v>
      </c>
      <c r="I54" s="29">
        <f>SUM(I55:I56)</f>
        <v>0</v>
      </c>
    </row>
    <row r="55" spans="1:9" ht="14.25" customHeight="1">
      <c r="A55" s="24">
        <v>40</v>
      </c>
      <c r="B55" s="24">
        <v>10</v>
      </c>
      <c r="C55" s="24">
        <v>10</v>
      </c>
      <c r="D55" s="26"/>
      <c r="E55" s="25" t="s">
        <v>40</v>
      </c>
      <c r="G55" s="30" t="s">
        <v>67</v>
      </c>
      <c r="I55" s="28"/>
    </row>
    <row r="56" spans="1:11" ht="14.25" customHeight="1">
      <c r="A56" s="24">
        <v>40</v>
      </c>
      <c r="B56" s="24">
        <v>10</v>
      </c>
      <c r="C56" s="24">
        <v>20</v>
      </c>
      <c r="D56" s="26"/>
      <c r="E56" s="25" t="s">
        <v>60</v>
      </c>
      <c r="G56" s="30" t="s">
        <v>272</v>
      </c>
      <c r="I56" s="28"/>
      <c r="K56" s="74"/>
    </row>
    <row r="57" spans="1:9" ht="14.25" customHeight="1">
      <c r="A57" s="24">
        <v>40</v>
      </c>
      <c r="B57" s="24">
        <v>20</v>
      </c>
      <c r="C57" s="24"/>
      <c r="D57" s="26"/>
      <c r="E57" s="25" t="s">
        <v>40</v>
      </c>
      <c r="G57" s="27" t="s">
        <v>68</v>
      </c>
      <c r="I57" s="29">
        <f>SUM(I58:I59)</f>
        <v>0</v>
      </c>
    </row>
    <row r="58" spans="1:9" ht="14.25" customHeight="1">
      <c r="A58" s="24">
        <v>40</v>
      </c>
      <c r="B58" s="24">
        <v>20</v>
      </c>
      <c r="C58" s="24">
        <v>10</v>
      </c>
      <c r="D58" s="26"/>
      <c r="E58" s="25" t="s">
        <v>60</v>
      </c>
      <c r="G58" s="30" t="s">
        <v>69</v>
      </c>
      <c r="I58" s="28"/>
    </row>
    <row r="59" spans="1:9" ht="14.25" customHeight="1">
      <c r="A59" s="24">
        <v>40</v>
      </c>
      <c r="B59" s="24">
        <v>20</v>
      </c>
      <c r="C59" s="24">
        <v>20</v>
      </c>
      <c r="D59" s="26"/>
      <c r="E59" s="25" t="s">
        <v>37</v>
      </c>
      <c r="G59" s="30" t="s">
        <v>70</v>
      </c>
      <c r="I59" s="28"/>
    </row>
    <row r="60" spans="1:9" ht="14.25" customHeight="1">
      <c r="A60" s="24">
        <v>40</v>
      </c>
      <c r="B60" s="24">
        <v>30</v>
      </c>
      <c r="C60" s="24"/>
      <c r="D60" s="26"/>
      <c r="E60" s="25" t="s">
        <v>60</v>
      </c>
      <c r="G60" s="27" t="s">
        <v>71</v>
      </c>
      <c r="I60" s="28"/>
    </row>
    <row r="61" spans="1:9" ht="14.25" customHeight="1">
      <c r="A61" s="24">
        <v>50</v>
      </c>
      <c r="B61" s="24"/>
      <c r="C61" s="24"/>
      <c r="D61" s="26"/>
      <c r="E61" s="25" t="s">
        <v>53</v>
      </c>
      <c r="G61" s="33" t="s">
        <v>72</v>
      </c>
      <c r="I61" s="29">
        <f>I53+I54+I57+I60</f>
        <v>0</v>
      </c>
    </row>
    <row r="62" spans="1:9" ht="14.25" customHeight="1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4.25" customHeight="1">
      <c r="A63" s="22"/>
      <c r="B63" s="22"/>
      <c r="C63" s="22"/>
      <c r="D63" s="22"/>
      <c r="E63" s="22"/>
      <c r="F63" s="22"/>
      <c r="G63" s="92" t="s">
        <v>267</v>
      </c>
      <c r="H63" s="93"/>
      <c r="I63" s="94"/>
    </row>
    <row r="64" spans="1:9" ht="14.25" customHeight="1">
      <c r="A64" s="22"/>
      <c r="B64" s="22"/>
      <c r="C64" s="22"/>
      <c r="D64" s="22"/>
      <c r="E64" s="22"/>
      <c r="F64" s="22"/>
      <c r="G64" s="95"/>
      <c r="H64" s="96"/>
      <c r="I64" s="97"/>
    </row>
    <row r="65" spans="1:9" ht="14.25" customHeight="1">
      <c r="A65" s="22"/>
      <c r="B65" s="22"/>
      <c r="C65" s="22"/>
      <c r="D65" s="22"/>
      <c r="E65" s="22"/>
      <c r="F65" s="22"/>
      <c r="G65" s="95"/>
      <c r="H65" s="96"/>
      <c r="I65" s="97"/>
    </row>
    <row r="66" spans="1:9" ht="14.25" customHeight="1">
      <c r="A66" s="22"/>
      <c r="B66" s="22"/>
      <c r="C66" s="22"/>
      <c r="D66" s="22"/>
      <c r="E66" s="22"/>
      <c r="F66" s="22"/>
      <c r="G66" s="98"/>
      <c r="H66" s="99"/>
      <c r="I66" s="100"/>
    </row>
    <row r="67" spans="1:9" ht="14.25" customHeight="1">
      <c r="A67" s="22"/>
      <c r="B67" s="22"/>
      <c r="C67" s="22"/>
      <c r="D67" s="22"/>
      <c r="E67" s="22"/>
      <c r="F67" s="22"/>
      <c r="G67" s="22"/>
      <c r="H67" s="22"/>
      <c r="I67" s="22"/>
    </row>
    <row r="68" spans="1:9" ht="14.25" customHeight="1">
      <c r="A68" s="22"/>
      <c r="B68" s="22"/>
      <c r="C68" s="22"/>
      <c r="D68" s="22"/>
      <c r="E68" s="22"/>
      <c r="F68" s="22"/>
      <c r="G68" s="22"/>
      <c r="H68" s="22"/>
      <c r="I68" s="22"/>
    </row>
    <row r="69" spans="1:9" ht="14.25" customHeight="1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4.25" customHeight="1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4.25" customHeight="1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4.25" customHeight="1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4.25" customHeight="1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4.25" customHeight="1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4.25" customHeight="1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4.25" customHeight="1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4.25" customHeight="1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4.25" customHeight="1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4.25" customHeight="1">
      <c r="A79" s="22"/>
      <c r="B79" s="22"/>
      <c r="C79" s="22"/>
      <c r="D79" s="22"/>
      <c r="E79" s="22"/>
      <c r="F79" s="22"/>
      <c r="G79" s="22"/>
      <c r="H79" s="22"/>
      <c r="I79" s="22"/>
    </row>
    <row r="80" ht="14.25" customHeight="1"/>
    <row r="81" ht="14.25" customHeight="1"/>
    <row r="82" ht="14.25" customHeight="1"/>
    <row r="83" ht="14.25" customHeight="1"/>
  </sheetData>
  <sheetProtection/>
  <mergeCells count="4">
    <mergeCell ref="H9:I12"/>
    <mergeCell ref="A10:F10"/>
    <mergeCell ref="A11:F11"/>
    <mergeCell ref="G63:I66"/>
  </mergeCells>
  <printOptions/>
  <pageMargins left="0.5118110236220472" right="0.5118110236220472" top="0.1968503937007874" bottom="0.11811023622047245" header="0.31496062992125984" footer="0.196850393700787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9"/>
  <sheetViews>
    <sheetView showGridLines="0" zoomScaleSheetLayoutView="55" zoomScalePageLayoutView="0" workbookViewId="0" topLeftCell="A10">
      <selection activeCell="O36" sqref="O36"/>
    </sheetView>
  </sheetViews>
  <sheetFormatPr defaultColWidth="9.140625" defaultRowHeight="15"/>
  <cols>
    <col min="1" max="6" width="3.00390625" style="1" customWidth="1"/>
    <col min="7" max="7" width="4.7109375" style="1" customWidth="1"/>
    <col min="8" max="8" width="50.7109375" style="1" customWidth="1"/>
    <col min="9" max="9" width="10.7109375" style="2" customWidth="1"/>
    <col min="10" max="10" width="12.7109375" style="1" customWidth="1"/>
    <col min="11" max="11" width="3.57421875" style="3" customWidth="1"/>
    <col min="12" max="12" width="9.140625" style="34" customWidth="1"/>
    <col min="13" max="16384" width="9.140625" style="3" customWidth="1"/>
  </cols>
  <sheetData>
    <row r="1" ht="14.25" customHeight="1">
      <c r="H1" s="2"/>
    </row>
    <row r="2" ht="14.25" customHeight="1">
      <c r="H2" s="2"/>
    </row>
    <row r="3" ht="14.25" customHeight="1"/>
    <row r="4" spans="1:10" ht="14.25" customHeight="1">
      <c r="A4" s="4" t="s">
        <v>1</v>
      </c>
      <c r="B4" s="5"/>
      <c r="C4" s="5"/>
      <c r="D4" s="5"/>
      <c r="E4" s="6"/>
      <c r="F4" s="5"/>
      <c r="G4" s="5"/>
      <c r="H4" s="5"/>
      <c r="I4" s="7" t="s">
        <v>2</v>
      </c>
      <c r="J4" s="8">
        <v>40623</v>
      </c>
    </row>
    <row r="5" spans="1:10" ht="14.25" customHeight="1">
      <c r="A5" s="43"/>
      <c r="B5" s="5"/>
      <c r="C5" s="5"/>
      <c r="D5" s="5"/>
      <c r="E5" s="10"/>
      <c r="F5" s="11"/>
      <c r="G5" s="11"/>
      <c r="H5" s="11"/>
      <c r="I5" s="7" t="s">
        <v>3</v>
      </c>
      <c r="J5" s="12"/>
    </row>
    <row r="6" spans="1:10" ht="14.25" customHeight="1">
      <c r="A6" s="13"/>
      <c r="I6" s="7" t="s">
        <v>4</v>
      </c>
      <c r="J6" s="8">
        <v>40634</v>
      </c>
    </row>
    <row r="7" spans="1:10" ht="14.25" customHeight="1">
      <c r="A7" s="3"/>
      <c r="J7" s="3"/>
    </row>
    <row r="8" ht="14.25" customHeight="1">
      <c r="A8" s="14" t="s">
        <v>5</v>
      </c>
    </row>
    <row r="9" spans="1:10" ht="14.25" customHeight="1">
      <c r="A9" s="3"/>
      <c r="I9" s="83" t="s">
        <v>255</v>
      </c>
      <c r="J9" s="84"/>
    </row>
    <row r="10" spans="1:10" ht="14.25" customHeight="1">
      <c r="A10" s="89" t="s">
        <v>7</v>
      </c>
      <c r="B10" s="89"/>
      <c r="C10" s="89"/>
      <c r="D10" s="89"/>
      <c r="E10" s="89"/>
      <c r="F10" s="89"/>
      <c r="G10" s="89"/>
      <c r="H10" s="15" t="s">
        <v>8</v>
      </c>
      <c r="I10" s="85"/>
      <c r="J10" s="86"/>
    </row>
    <row r="11" spans="1:10" ht="14.25" customHeight="1">
      <c r="A11" s="90" t="s">
        <v>9</v>
      </c>
      <c r="B11" s="101"/>
      <c r="C11" s="101"/>
      <c r="D11" s="101"/>
      <c r="E11" s="101"/>
      <c r="F11" s="101"/>
      <c r="G11" s="101"/>
      <c r="H11" s="7" t="s">
        <v>243</v>
      </c>
      <c r="I11" s="85"/>
      <c r="J11" s="86"/>
    </row>
    <row r="12" spans="1:10" ht="14.25" customHeight="1">
      <c r="A12" s="16" t="s">
        <v>11</v>
      </c>
      <c r="H12" s="7" t="s">
        <v>12</v>
      </c>
      <c r="I12" s="87"/>
      <c r="J12" s="88"/>
    </row>
    <row r="13" spans="1:10" ht="14.25" customHeight="1">
      <c r="A13" s="16" t="s">
        <v>13</v>
      </c>
      <c r="B13" s="3"/>
      <c r="C13" s="3"/>
      <c r="D13" s="3"/>
      <c r="E13" s="3"/>
      <c r="F13" s="3"/>
      <c r="G13" s="3"/>
      <c r="H13" s="1" t="s">
        <v>14</v>
      </c>
      <c r="I13" s="17"/>
      <c r="J13" s="17"/>
    </row>
    <row r="14" spans="1:8" ht="14.25" customHeight="1">
      <c r="A14" s="16" t="s">
        <v>15</v>
      </c>
      <c r="H14" s="7" t="s">
        <v>182</v>
      </c>
    </row>
    <row r="15" ht="14.25" customHeight="1">
      <c r="A15" s="13"/>
    </row>
    <row r="16" spans="2:8" ht="14.25" customHeight="1">
      <c r="B16" s="3"/>
      <c r="C16" s="3"/>
      <c r="D16" s="3"/>
      <c r="E16" s="3"/>
      <c r="F16" s="3"/>
      <c r="G16" s="3"/>
      <c r="H16" s="3"/>
    </row>
    <row r="17" ht="14.25" customHeight="1"/>
    <row r="18" spans="1:10" ht="14.25" customHeight="1">
      <c r="A18" s="18" t="s">
        <v>127</v>
      </c>
      <c r="J18" s="3"/>
    </row>
    <row r="19" spans="1:10" ht="14.25" customHeight="1">
      <c r="A19" s="3"/>
      <c r="B19" s="3"/>
      <c r="C19" s="3"/>
      <c r="D19" s="3"/>
      <c r="E19" s="3"/>
      <c r="F19" s="3"/>
      <c r="I19" s="44"/>
      <c r="J19" s="3"/>
    </row>
    <row r="20" spans="1:10" ht="14.25" customHeight="1">
      <c r="A20" s="3"/>
      <c r="B20" s="3"/>
      <c r="C20" s="3"/>
      <c r="D20" s="3"/>
      <c r="E20" s="3"/>
      <c r="F20" s="3"/>
      <c r="I20" s="44"/>
      <c r="J20" s="20" t="s">
        <v>0</v>
      </c>
    </row>
    <row r="21" spans="1:10" ht="14.25" customHeight="1">
      <c r="A21" s="3"/>
      <c r="B21" s="3"/>
      <c r="C21" s="3"/>
      <c r="D21" s="3"/>
      <c r="E21" s="3"/>
      <c r="F21" s="3"/>
      <c r="I21" s="44"/>
      <c r="J21" s="35">
        <v>10</v>
      </c>
    </row>
    <row r="22" spans="1:10" ht="14.25" customHeight="1">
      <c r="A22" s="1" t="s">
        <v>18</v>
      </c>
      <c r="F22" s="1" t="s">
        <v>19</v>
      </c>
      <c r="I22" s="44"/>
      <c r="J22" s="3"/>
    </row>
    <row r="23" spans="1:10" ht="14.25" customHeight="1">
      <c r="A23" s="35">
        <v>10</v>
      </c>
      <c r="B23" s="35" t="s">
        <v>21</v>
      </c>
      <c r="C23" s="35"/>
      <c r="D23" s="35"/>
      <c r="E23" s="2"/>
      <c r="F23" s="12">
        <v>0</v>
      </c>
      <c r="G23" s="3"/>
      <c r="H23" s="7" t="s">
        <v>229</v>
      </c>
      <c r="I23" s="44"/>
      <c r="J23" s="29">
        <f>SUM(J24:J27)</f>
        <v>0</v>
      </c>
    </row>
    <row r="24" spans="1:12" ht="14.25" customHeight="1">
      <c r="A24" s="35"/>
      <c r="B24" s="35"/>
      <c r="C24" s="35"/>
      <c r="D24" s="35"/>
      <c r="E24" s="2"/>
      <c r="F24" s="12"/>
      <c r="G24" s="3"/>
      <c r="H24" s="73" t="s">
        <v>278</v>
      </c>
      <c r="I24" s="44"/>
      <c r="J24" s="28"/>
      <c r="L24" s="74"/>
    </row>
    <row r="25" spans="1:17" ht="14.25" customHeight="1">
      <c r="A25" s="35">
        <v>10</v>
      </c>
      <c r="B25" s="35" t="s">
        <v>21</v>
      </c>
      <c r="C25" s="35">
        <v>30</v>
      </c>
      <c r="D25" s="35"/>
      <c r="E25" s="2"/>
      <c r="F25" s="12">
        <v>6</v>
      </c>
      <c r="G25" s="3"/>
      <c r="H25" s="47" t="s">
        <v>134</v>
      </c>
      <c r="I25" s="37"/>
      <c r="J25" s="28"/>
      <c r="N25" s="52"/>
      <c r="O25" s="52"/>
      <c r="P25" s="52"/>
      <c r="Q25" s="52"/>
    </row>
    <row r="26" spans="1:17" ht="14.25" customHeight="1">
      <c r="A26" s="35">
        <v>10</v>
      </c>
      <c r="B26" s="35" t="s">
        <v>21</v>
      </c>
      <c r="C26" s="35">
        <v>40</v>
      </c>
      <c r="D26" s="35"/>
      <c r="E26" s="2"/>
      <c r="F26" s="12">
        <v>8</v>
      </c>
      <c r="G26" s="3"/>
      <c r="H26" s="47" t="s">
        <v>256</v>
      </c>
      <c r="I26" s="37"/>
      <c r="J26" s="28"/>
      <c r="N26" s="52"/>
      <c r="O26" s="52"/>
      <c r="P26" s="52"/>
      <c r="Q26" s="52"/>
    </row>
    <row r="27" spans="1:17" ht="14.25" customHeight="1">
      <c r="A27" s="35">
        <v>10</v>
      </c>
      <c r="B27" s="35" t="s">
        <v>21</v>
      </c>
      <c r="C27" s="35">
        <v>45</v>
      </c>
      <c r="D27" s="35"/>
      <c r="E27" s="2"/>
      <c r="F27" s="12">
        <v>3</v>
      </c>
      <c r="G27" s="3"/>
      <c r="H27" s="47" t="s">
        <v>211</v>
      </c>
      <c r="I27" s="37"/>
      <c r="J27" s="28"/>
      <c r="N27" s="52"/>
      <c r="O27" s="52"/>
      <c r="P27" s="53"/>
      <c r="Q27" s="56"/>
    </row>
    <row r="28" spans="1:17" ht="14.25" customHeight="1">
      <c r="A28" s="45"/>
      <c r="B28" s="45"/>
      <c r="C28" s="45"/>
      <c r="D28" s="45"/>
      <c r="E28" s="45"/>
      <c r="F28" s="45"/>
      <c r="G28" s="3"/>
      <c r="H28" s="7" t="s">
        <v>232</v>
      </c>
      <c r="I28" s="37"/>
      <c r="J28" s="45"/>
      <c r="N28" s="52"/>
      <c r="O28" s="52"/>
      <c r="P28" s="53"/>
      <c r="Q28" s="56"/>
    </row>
    <row r="29" spans="1:17" ht="14.25" customHeight="1">
      <c r="A29" s="35">
        <v>10</v>
      </c>
      <c r="B29" s="35">
        <v>32</v>
      </c>
      <c r="C29" s="35"/>
      <c r="D29" s="35"/>
      <c r="E29" s="2"/>
      <c r="F29" s="12">
        <v>3</v>
      </c>
      <c r="G29" s="3"/>
      <c r="H29" s="47" t="s">
        <v>279</v>
      </c>
      <c r="I29" s="37"/>
      <c r="J29" s="28"/>
      <c r="L29" s="74"/>
      <c r="N29" s="52"/>
      <c r="O29" s="52"/>
      <c r="P29" s="52"/>
      <c r="Q29" s="52"/>
    </row>
    <row r="30" spans="1:17" ht="14.25" customHeight="1">
      <c r="A30" s="35"/>
      <c r="B30" s="35"/>
      <c r="C30" s="35"/>
      <c r="D30" s="35"/>
      <c r="E30" s="2"/>
      <c r="F30" s="12"/>
      <c r="G30" s="3"/>
      <c r="H30" s="72" t="s">
        <v>280</v>
      </c>
      <c r="I30" s="37"/>
      <c r="J30" s="28"/>
      <c r="L30" s="74"/>
      <c r="N30" s="52"/>
      <c r="O30" s="52"/>
      <c r="P30" s="52"/>
      <c r="Q30" s="52"/>
    </row>
    <row r="31" spans="1:17" ht="14.25" customHeight="1">
      <c r="A31" s="35">
        <v>10</v>
      </c>
      <c r="B31" s="35">
        <v>30</v>
      </c>
      <c r="C31" s="35"/>
      <c r="D31" s="35"/>
      <c r="E31" s="2"/>
      <c r="F31" s="12">
        <v>1</v>
      </c>
      <c r="G31" s="3"/>
      <c r="H31" s="7" t="s">
        <v>257</v>
      </c>
      <c r="I31" s="37"/>
      <c r="J31" s="29">
        <f>J36+J32+J40</f>
        <v>0</v>
      </c>
      <c r="N31" s="52"/>
      <c r="O31" s="52"/>
      <c r="P31" s="52"/>
      <c r="Q31" s="52"/>
    </row>
    <row r="32" spans="1:17" ht="14.25" customHeight="1">
      <c r="A32" s="35">
        <v>10</v>
      </c>
      <c r="B32" s="35">
        <v>30</v>
      </c>
      <c r="C32" s="35">
        <v>45</v>
      </c>
      <c r="D32" s="35"/>
      <c r="E32" s="2"/>
      <c r="F32" s="12">
        <v>4</v>
      </c>
      <c r="G32" s="3"/>
      <c r="H32" s="57" t="s">
        <v>258</v>
      </c>
      <c r="I32" s="37"/>
      <c r="J32" s="29">
        <f>SUM(J33:J35)</f>
        <v>0</v>
      </c>
      <c r="N32" s="52"/>
      <c r="O32" s="52"/>
      <c r="P32" s="52"/>
      <c r="Q32" s="52"/>
    </row>
    <row r="33" spans="1:17" ht="14.25" customHeight="1">
      <c r="A33" s="35">
        <v>10</v>
      </c>
      <c r="B33" s="35">
        <v>30</v>
      </c>
      <c r="C33" s="35">
        <v>45</v>
      </c>
      <c r="D33" s="35">
        <v>20</v>
      </c>
      <c r="E33" s="2"/>
      <c r="F33" s="12">
        <v>8</v>
      </c>
      <c r="G33" s="3"/>
      <c r="H33" s="58" t="s">
        <v>259</v>
      </c>
      <c r="I33" s="37"/>
      <c r="J33" s="28"/>
      <c r="N33" s="52"/>
      <c r="O33" s="52"/>
      <c r="P33" s="52"/>
      <c r="Q33" s="52"/>
    </row>
    <row r="34" spans="1:17" ht="14.25" customHeight="1">
      <c r="A34" s="35">
        <v>10</v>
      </c>
      <c r="B34" s="35">
        <v>30</v>
      </c>
      <c r="C34" s="35">
        <v>45</v>
      </c>
      <c r="D34" s="35">
        <v>25</v>
      </c>
      <c r="E34" s="2"/>
      <c r="F34" s="12">
        <v>3</v>
      </c>
      <c r="G34" s="3"/>
      <c r="H34" s="58" t="s">
        <v>260</v>
      </c>
      <c r="I34" s="37"/>
      <c r="J34" s="28"/>
      <c r="N34" s="52"/>
      <c r="O34" s="52"/>
      <c r="P34" s="52"/>
      <c r="Q34" s="52"/>
    </row>
    <row r="35" spans="1:17" ht="14.25" customHeight="1">
      <c r="A35" s="35">
        <v>10</v>
      </c>
      <c r="B35" s="35">
        <v>30</v>
      </c>
      <c r="C35" s="35">
        <v>45</v>
      </c>
      <c r="D35" s="35">
        <v>15</v>
      </c>
      <c r="E35" s="2"/>
      <c r="F35" s="12">
        <v>1</v>
      </c>
      <c r="G35" s="3"/>
      <c r="H35" s="58" t="s">
        <v>261</v>
      </c>
      <c r="I35" s="37"/>
      <c r="J35" s="28"/>
      <c r="N35" s="52"/>
      <c r="O35" s="52"/>
      <c r="P35" s="52"/>
      <c r="Q35" s="52"/>
    </row>
    <row r="36" spans="1:17" ht="14.25" customHeight="1">
      <c r="A36" s="35">
        <v>10</v>
      </c>
      <c r="B36" s="35">
        <v>30</v>
      </c>
      <c r="C36" s="35">
        <v>50</v>
      </c>
      <c r="D36" s="35"/>
      <c r="E36" s="2"/>
      <c r="F36" s="12">
        <v>2</v>
      </c>
      <c r="G36" s="3"/>
      <c r="H36" s="57" t="s">
        <v>236</v>
      </c>
      <c r="I36" s="37"/>
      <c r="J36" s="29">
        <f>SUM(J37:J39)</f>
        <v>0</v>
      </c>
      <c r="N36" s="52"/>
      <c r="O36" s="52"/>
      <c r="P36" s="52"/>
      <c r="Q36" s="52"/>
    </row>
    <row r="37" spans="1:17" ht="14.25" customHeight="1">
      <c r="A37" s="35">
        <v>10</v>
      </c>
      <c r="B37" s="35">
        <v>30</v>
      </c>
      <c r="C37" s="35">
        <v>50</v>
      </c>
      <c r="D37" s="35">
        <v>20</v>
      </c>
      <c r="E37" s="2"/>
      <c r="F37" s="12">
        <v>6</v>
      </c>
      <c r="G37" s="3"/>
      <c r="H37" s="58" t="s">
        <v>262</v>
      </c>
      <c r="I37" s="37"/>
      <c r="J37" s="28"/>
      <c r="N37" s="52"/>
      <c r="O37" s="52"/>
      <c r="P37" s="52"/>
      <c r="Q37" s="52"/>
    </row>
    <row r="38" spans="1:17" ht="14.25" customHeight="1">
      <c r="A38" s="35">
        <v>10</v>
      </c>
      <c r="B38" s="35">
        <v>30</v>
      </c>
      <c r="C38" s="35">
        <v>50</v>
      </c>
      <c r="D38" s="35">
        <v>25</v>
      </c>
      <c r="E38" s="2"/>
      <c r="F38" s="12">
        <v>1</v>
      </c>
      <c r="G38" s="3"/>
      <c r="H38" s="58" t="s">
        <v>263</v>
      </c>
      <c r="I38" s="37"/>
      <c r="J38" s="28"/>
      <c r="N38" s="52"/>
      <c r="O38" s="52"/>
      <c r="P38" s="52"/>
      <c r="Q38" s="52"/>
    </row>
    <row r="39" spans="1:17" ht="14.25" customHeight="1">
      <c r="A39" s="35">
        <v>10</v>
      </c>
      <c r="B39" s="35">
        <v>30</v>
      </c>
      <c r="C39" s="35">
        <v>50</v>
      </c>
      <c r="D39" s="35">
        <v>15</v>
      </c>
      <c r="E39" s="2"/>
      <c r="F39" s="12">
        <v>9</v>
      </c>
      <c r="G39" s="3"/>
      <c r="H39" s="58" t="s">
        <v>264</v>
      </c>
      <c r="I39" s="37"/>
      <c r="J39" s="28"/>
      <c r="N39" s="52"/>
      <c r="O39" s="52"/>
      <c r="P39" s="52"/>
      <c r="Q39" s="52"/>
    </row>
    <row r="40" spans="1:17" ht="14.25" customHeight="1">
      <c r="A40" s="35">
        <v>10</v>
      </c>
      <c r="B40" s="35">
        <v>30</v>
      </c>
      <c r="C40" s="35">
        <v>55</v>
      </c>
      <c r="D40" s="35"/>
      <c r="E40" s="2"/>
      <c r="F40" s="12">
        <v>7</v>
      </c>
      <c r="G40" s="3"/>
      <c r="H40" s="57" t="s">
        <v>238</v>
      </c>
      <c r="I40" s="37"/>
      <c r="J40" s="54">
        <f>SUM(J41:J42)</f>
        <v>0</v>
      </c>
      <c r="N40" s="52"/>
      <c r="O40" s="52"/>
      <c r="P40" s="52"/>
      <c r="Q40" s="52"/>
    </row>
    <row r="41" spans="1:17" ht="14.25" customHeight="1">
      <c r="A41" s="35">
        <v>10</v>
      </c>
      <c r="B41" s="35">
        <v>30</v>
      </c>
      <c r="C41" s="35">
        <v>55</v>
      </c>
      <c r="D41" s="35">
        <v>20</v>
      </c>
      <c r="E41" s="2"/>
      <c r="F41" s="12">
        <v>1</v>
      </c>
      <c r="G41" s="3"/>
      <c r="H41" s="58" t="s">
        <v>144</v>
      </c>
      <c r="I41" s="37"/>
      <c r="J41" s="28"/>
      <c r="N41" s="52"/>
      <c r="O41" s="52"/>
      <c r="P41" s="52"/>
      <c r="Q41" s="52"/>
    </row>
    <row r="42" spans="1:17" ht="14.25" customHeight="1">
      <c r="A42" s="35">
        <v>10</v>
      </c>
      <c r="B42" s="35">
        <v>30</v>
      </c>
      <c r="C42" s="35">
        <v>55</v>
      </c>
      <c r="D42" s="35">
        <v>25</v>
      </c>
      <c r="E42" s="2"/>
      <c r="F42" s="12">
        <v>6</v>
      </c>
      <c r="G42" s="3"/>
      <c r="H42" s="58" t="s">
        <v>147</v>
      </c>
      <c r="I42" s="3"/>
      <c r="J42" s="28"/>
      <c r="N42" s="52"/>
      <c r="O42" s="52"/>
      <c r="P42" s="52"/>
      <c r="Q42" s="52"/>
    </row>
    <row r="43" spans="1:17" ht="29.25" customHeight="1">
      <c r="A43" s="35">
        <v>10</v>
      </c>
      <c r="B43" s="35">
        <v>35</v>
      </c>
      <c r="C43" s="35"/>
      <c r="D43" s="35"/>
      <c r="E43" s="2"/>
      <c r="F43" s="12">
        <v>6</v>
      </c>
      <c r="G43" s="3"/>
      <c r="H43" s="55" t="s">
        <v>239</v>
      </c>
      <c r="I43" s="3"/>
      <c r="J43" s="28"/>
      <c r="N43" s="52"/>
      <c r="O43" s="52"/>
      <c r="P43" s="52"/>
      <c r="Q43" s="52"/>
    </row>
    <row r="44" spans="1:17" ht="14.25" customHeight="1">
      <c r="A44" s="35">
        <v>10</v>
      </c>
      <c r="B44" s="35">
        <v>40</v>
      </c>
      <c r="C44" s="35"/>
      <c r="D44" s="35"/>
      <c r="E44" s="2"/>
      <c r="F44" s="12">
        <v>3</v>
      </c>
      <c r="G44" s="3"/>
      <c r="H44" s="7" t="s">
        <v>240</v>
      </c>
      <c r="I44" s="37"/>
      <c r="J44" s="28"/>
      <c r="N44" s="52"/>
      <c r="O44" s="52"/>
      <c r="P44" s="52"/>
      <c r="Q44" s="52"/>
    </row>
    <row r="45" spans="1:17" ht="14.25" customHeight="1">
      <c r="A45" s="35">
        <v>10</v>
      </c>
      <c r="B45" s="35">
        <v>50</v>
      </c>
      <c r="C45" s="35"/>
      <c r="D45" s="35"/>
      <c r="E45" s="2"/>
      <c r="F45" s="12">
        <v>6</v>
      </c>
      <c r="G45" s="3"/>
      <c r="H45" s="7" t="s">
        <v>156</v>
      </c>
      <c r="I45" s="37"/>
      <c r="J45" s="29">
        <f>SUM(J46:J49)</f>
        <v>0</v>
      </c>
      <c r="N45" s="59"/>
      <c r="O45" s="59"/>
      <c r="P45" s="52"/>
      <c r="Q45" s="52"/>
    </row>
    <row r="46" spans="1:17" ht="14.25" customHeight="1">
      <c r="A46" s="35">
        <v>10</v>
      </c>
      <c r="B46" s="35">
        <v>50</v>
      </c>
      <c r="C46" s="35">
        <v>32</v>
      </c>
      <c r="D46" s="35"/>
      <c r="E46" s="2"/>
      <c r="F46" s="12">
        <v>4</v>
      </c>
      <c r="G46" s="3"/>
      <c r="H46" s="47" t="s">
        <v>265</v>
      </c>
      <c r="I46" s="37"/>
      <c r="J46" s="28"/>
      <c r="N46" s="59"/>
      <c r="O46" s="59"/>
      <c r="P46" s="52"/>
      <c r="Q46" s="52"/>
    </row>
    <row r="47" spans="1:10" ht="14.25" customHeight="1">
      <c r="A47" s="35">
        <v>10</v>
      </c>
      <c r="B47" s="35">
        <v>50</v>
      </c>
      <c r="C47" s="35">
        <v>33</v>
      </c>
      <c r="D47" s="35"/>
      <c r="E47" s="2"/>
      <c r="F47" s="12">
        <v>5</v>
      </c>
      <c r="G47" s="3"/>
      <c r="H47" s="47" t="s">
        <v>266</v>
      </c>
      <c r="I47" s="37"/>
      <c r="J47" s="28"/>
    </row>
    <row r="48" spans="1:10" ht="14.25" customHeight="1">
      <c r="A48" s="35">
        <v>10</v>
      </c>
      <c r="B48" s="35">
        <v>50</v>
      </c>
      <c r="C48" s="35">
        <v>35</v>
      </c>
      <c r="D48" s="35"/>
      <c r="E48" s="2"/>
      <c r="F48" s="12">
        <v>7</v>
      </c>
      <c r="G48" s="3"/>
      <c r="H48" s="47" t="s">
        <v>163</v>
      </c>
      <c r="I48" s="37"/>
      <c r="J48" s="28"/>
    </row>
    <row r="49" spans="1:10" ht="14.25" customHeight="1">
      <c r="A49" s="35">
        <v>10</v>
      </c>
      <c r="B49" s="35">
        <v>50</v>
      </c>
      <c r="C49" s="35">
        <v>40</v>
      </c>
      <c r="D49" s="35"/>
      <c r="E49" s="2"/>
      <c r="F49" s="12">
        <v>4</v>
      </c>
      <c r="G49" s="3"/>
      <c r="H49" s="47" t="s">
        <v>164</v>
      </c>
      <c r="I49" s="37"/>
      <c r="J49" s="28"/>
    </row>
    <row r="50" spans="1:10" ht="14.25" customHeight="1">
      <c r="A50" s="35">
        <v>10</v>
      </c>
      <c r="B50" s="35">
        <v>55</v>
      </c>
      <c r="C50" s="35"/>
      <c r="D50" s="35"/>
      <c r="E50" s="2"/>
      <c r="F50" s="12">
        <v>1</v>
      </c>
      <c r="G50" s="3"/>
      <c r="H50" s="7" t="s">
        <v>165</v>
      </c>
      <c r="I50" s="37"/>
      <c r="J50" s="28"/>
    </row>
    <row r="51" spans="1:10" ht="14.25" customHeight="1">
      <c r="A51" s="35">
        <v>10</v>
      </c>
      <c r="B51" s="35"/>
      <c r="C51" s="35"/>
      <c r="D51" s="35"/>
      <c r="E51" s="2"/>
      <c r="F51" s="12">
        <v>5</v>
      </c>
      <c r="H51" s="33" t="s">
        <v>166</v>
      </c>
      <c r="J51" s="29">
        <f>J23+J28+J31+J44+J45+J50+J43</f>
        <v>0</v>
      </c>
    </row>
    <row r="52" spans="1:10" ht="14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8" customHeight="1">
      <c r="A53" s="45"/>
      <c r="B53" s="45"/>
      <c r="C53" s="45"/>
      <c r="D53" s="45"/>
      <c r="E53" s="45"/>
      <c r="F53" s="45"/>
      <c r="G53" s="45"/>
      <c r="H53" s="92" t="s">
        <v>267</v>
      </c>
      <c r="I53" s="93"/>
      <c r="J53" s="94"/>
    </row>
    <row r="54" spans="1:10" ht="18" customHeight="1">
      <c r="A54" s="45"/>
      <c r="B54" s="45"/>
      <c r="C54" s="45"/>
      <c r="D54" s="45"/>
      <c r="E54" s="45"/>
      <c r="F54" s="45"/>
      <c r="G54" s="45"/>
      <c r="H54" s="95"/>
      <c r="I54" s="96"/>
      <c r="J54" s="97"/>
    </row>
    <row r="55" spans="1:10" ht="18" customHeight="1">
      <c r="A55" s="45"/>
      <c r="B55" s="45"/>
      <c r="C55" s="45"/>
      <c r="D55" s="45"/>
      <c r="E55" s="45"/>
      <c r="F55" s="45"/>
      <c r="G55" s="45"/>
      <c r="H55" s="95"/>
      <c r="I55" s="96"/>
      <c r="J55" s="97"/>
    </row>
    <row r="56" spans="1:10" ht="18" customHeight="1">
      <c r="A56" s="45"/>
      <c r="B56" s="45"/>
      <c r="C56" s="45"/>
      <c r="D56" s="45"/>
      <c r="E56" s="45"/>
      <c r="F56" s="45"/>
      <c r="G56" s="45"/>
      <c r="H56" s="98"/>
      <c r="I56" s="99"/>
      <c r="J56" s="100"/>
    </row>
    <row r="57" spans="1:10" ht="14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4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14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4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4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4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2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ht="12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2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2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2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2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ht="12">
      <c r="A69" s="45"/>
      <c r="B69" s="45"/>
      <c r="C69" s="45"/>
      <c r="D69" s="45"/>
      <c r="E69" s="45"/>
      <c r="F69" s="45"/>
      <c r="G69" s="45"/>
      <c r="H69" s="45"/>
      <c r="I69" s="45"/>
      <c r="J69" s="45"/>
    </row>
  </sheetData>
  <sheetProtection/>
  <mergeCells count="4">
    <mergeCell ref="I9:J12"/>
    <mergeCell ref="A10:G10"/>
    <mergeCell ref="A11:G11"/>
    <mergeCell ref="H53:J56"/>
  </mergeCells>
  <printOptions/>
  <pageMargins left="0.5118110236220472" right="0.5118110236220472" top="0.1968503937007874" bottom="0.11811023622047245" header="0.3149606299212598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91"/>
  <sheetViews>
    <sheetView showGridLines="0" zoomScaleSheetLayoutView="55" zoomScalePageLayoutView="0" workbookViewId="0" topLeftCell="A25">
      <selection activeCell="M63" sqref="M63"/>
    </sheetView>
  </sheetViews>
  <sheetFormatPr defaultColWidth="9.140625" defaultRowHeight="15"/>
  <cols>
    <col min="1" max="5" width="3.00390625" style="1" customWidth="1"/>
    <col min="6" max="6" width="4.7109375" style="1" customWidth="1"/>
    <col min="7" max="7" width="50.7109375" style="1" customWidth="1"/>
    <col min="8" max="8" width="10.7109375" style="2" customWidth="1"/>
    <col min="9" max="9" width="12.7109375" style="1" customWidth="1"/>
    <col min="10" max="10" width="3.57421875" style="3" customWidth="1"/>
    <col min="11" max="11" width="9.140625" style="34" customWidth="1"/>
    <col min="12" max="16384" width="9.140625" style="3" customWidth="1"/>
  </cols>
  <sheetData>
    <row r="1" ht="14.25" customHeight="1"/>
    <row r="2" ht="14.25" customHeight="1"/>
    <row r="3" ht="14.25" customHeight="1"/>
    <row r="4" spans="1:9" ht="14.25" customHeight="1">
      <c r="A4" s="4" t="s">
        <v>1</v>
      </c>
      <c r="B4" s="5"/>
      <c r="C4" s="5"/>
      <c r="D4" s="6"/>
      <c r="E4" s="5"/>
      <c r="F4" s="5"/>
      <c r="G4" s="5"/>
      <c r="H4" s="7" t="s">
        <v>2</v>
      </c>
      <c r="I4" s="8">
        <v>40623</v>
      </c>
    </row>
    <row r="5" spans="1:9" ht="14.25" customHeight="1">
      <c r="A5" s="43"/>
      <c r="B5" s="5"/>
      <c r="C5" s="5"/>
      <c r="D5" s="10"/>
      <c r="E5" s="11"/>
      <c r="F5" s="11"/>
      <c r="G5" s="11"/>
      <c r="H5" s="7" t="s">
        <v>3</v>
      </c>
      <c r="I5" s="12"/>
    </row>
    <row r="6" spans="1:9" ht="14.25" customHeight="1">
      <c r="A6" s="13"/>
      <c r="H6" s="7" t="s">
        <v>4</v>
      </c>
      <c r="I6" s="8">
        <v>40634</v>
      </c>
    </row>
    <row r="7" spans="1:9" ht="14.25" customHeight="1">
      <c r="A7" s="3"/>
      <c r="I7" s="3"/>
    </row>
    <row r="8" ht="14.25" customHeight="1">
      <c r="A8" s="14" t="s">
        <v>5</v>
      </c>
    </row>
    <row r="9" spans="1:9" ht="14.25" customHeight="1">
      <c r="A9" s="3"/>
      <c r="H9" s="83" t="s">
        <v>167</v>
      </c>
      <c r="I9" s="84"/>
    </row>
    <row r="10" spans="1:9" ht="14.25" customHeight="1">
      <c r="A10" s="89" t="s">
        <v>7</v>
      </c>
      <c r="B10" s="89"/>
      <c r="C10" s="89"/>
      <c r="D10" s="89"/>
      <c r="E10" s="89"/>
      <c r="F10" s="89"/>
      <c r="G10" s="15" t="s">
        <v>8</v>
      </c>
      <c r="H10" s="85"/>
      <c r="I10" s="86"/>
    </row>
    <row r="11" spans="1:9" ht="14.25" customHeight="1">
      <c r="A11" s="90" t="s">
        <v>9</v>
      </c>
      <c r="B11" s="101"/>
      <c r="C11" s="101"/>
      <c r="D11" s="101"/>
      <c r="E11" s="101"/>
      <c r="F11" s="101"/>
      <c r="G11" s="7">
        <v>410</v>
      </c>
      <c r="H11" s="85"/>
      <c r="I11" s="86"/>
    </row>
    <row r="12" spans="1:9" ht="14.25" customHeight="1">
      <c r="A12" s="16" t="s">
        <v>11</v>
      </c>
      <c r="G12" s="7" t="s">
        <v>12</v>
      </c>
      <c r="H12" s="87"/>
      <c r="I12" s="88"/>
    </row>
    <row r="13" spans="1:9" ht="14.25" customHeight="1">
      <c r="A13" s="16" t="s">
        <v>13</v>
      </c>
      <c r="B13" s="3"/>
      <c r="C13" s="3"/>
      <c r="D13" s="3"/>
      <c r="E13" s="3"/>
      <c r="F13" s="3"/>
      <c r="G13" s="1" t="s">
        <v>14</v>
      </c>
      <c r="H13" s="17"/>
      <c r="I13" s="17"/>
    </row>
    <row r="14" spans="1:7" ht="14.25" customHeight="1">
      <c r="A14" s="16" t="s">
        <v>15</v>
      </c>
      <c r="G14" s="7" t="s">
        <v>16</v>
      </c>
    </row>
    <row r="15" ht="14.25" customHeight="1">
      <c r="A15" s="13"/>
    </row>
    <row r="16" spans="2:7" ht="14.25" customHeight="1">
      <c r="B16" s="3"/>
      <c r="C16" s="3"/>
      <c r="D16" s="3"/>
      <c r="E16" s="3"/>
      <c r="F16" s="3"/>
      <c r="G16" s="3"/>
    </row>
    <row r="17" ht="14.25" customHeight="1"/>
    <row r="18" spans="1:9" ht="14.25" customHeight="1">
      <c r="A18" s="18" t="s">
        <v>17</v>
      </c>
      <c r="I18" s="3"/>
    </row>
    <row r="19" spans="1:9" ht="14.25" customHeight="1">
      <c r="A19" s="3"/>
      <c r="B19" s="3"/>
      <c r="C19" s="3"/>
      <c r="D19" s="3"/>
      <c r="E19" s="3"/>
      <c r="H19" s="44"/>
      <c r="I19" s="3"/>
    </row>
    <row r="20" spans="1:9" ht="14.25" customHeight="1">
      <c r="A20" s="3"/>
      <c r="B20" s="3"/>
      <c r="C20" s="3"/>
      <c r="D20" s="3"/>
      <c r="E20" s="3"/>
      <c r="H20" s="44"/>
      <c r="I20" s="20" t="s">
        <v>0</v>
      </c>
    </row>
    <row r="21" spans="8:9" ht="14.25" customHeight="1">
      <c r="H21" s="44"/>
      <c r="I21" s="35">
        <v>10</v>
      </c>
    </row>
    <row r="22" spans="1:9" ht="14.25" customHeight="1">
      <c r="A22" s="5" t="s">
        <v>18</v>
      </c>
      <c r="B22" s="5"/>
      <c r="C22" s="5"/>
      <c r="D22" s="5"/>
      <c r="E22" s="5" t="s">
        <v>19</v>
      </c>
      <c r="F22" s="45"/>
      <c r="G22" s="23" t="s">
        <v>168</v>
      </c>
      <c r="H22" s="44"/>
      <c r="I22" s="45"/>
    </row>
    <row r="23" spans="1:9" ht="14.25" customHeight="1">
      <c r="A23" s="35">
        <v>10</v>
      </c>
      <c r="B23" s="35" t="s">
        <v>21</v>
      </c>
      <c r="C23" s="35"/>
      <c r="D23" s="46"/>
      <c r="E23" s="20">
        <v>2</v>
      </c>
      <c r="F23" s="3"/>
      <c r="G23" s="47" t="s">
        <v>169</v>
      </c>
      <c r="H23" s="44"/>
      <c r="I23" s="29">
        <f>SUM(I24:I25)</f>
        <v>0</v>
      </c>
    </row>
    <row r="24" spans="1:9" ht="14.25" customHeight="1">
      <c r="A24" s="35">
        <v>10</v>
      </c>
      <c r="B24" s="35" t="s">
        <v>21</v>
      </c>
      <c r="C24" s="35" t="s">
        <v>21</v>
      </c>
      <c r="D24" s="46"/>
      <c r="E24" s="20">
        <v>7</v>
      </c>
      <c r="F24" s="3"/>
      <c r="G24" s="48" t="s">
        <v>23</v>
      </c>
      <c r="H24" s="44"/>
      <c r="I24" s="28"/>
    </row>
    <row r="25" spans="1:9" ht="14.25" customHeight="1">
      <c r="A25" s="35">
        <v>10</v>
      </c>
      <c r="B25" s="35" t="s">
        <v>21</v>
      </c>
      <c r="C25" s="35">
        <v>20</v>
      </c>
      <c r="D25" s="46"/>
      <c r="E25" s="20">
        <v>6</v>
      </c>
      <c r="F25" s="3"/>
      <c r="G25" s="48" t="s">
        <v>145</v>
      </c>
      <c r="H25" s="44"/>
      <c r="I25" s="28"/>
    </row>
    <row r="26" spans="1:9" ht="14.25" customHeight="1">
      <c r="A26" s="35">
        <v>10</v>
      </c>
      <c r="B26" s="35">
        <v>30</v>
      </c>
      <c r="C26" s="35"/>
      <c r="D26" s="46"/>
      <c r="E26" s="20">
        <v>3</v>
      </c>
      <c r="F26" s="3"/>
      <c r="G26" s="47" t="s">
        <v>30</v>
      </c>
      <c r="H26" s="44"/>
      <c r="I26" s="28"/>
    </row>
    <row r="27" spans="1:9" ht="14.25" customHeight="1">
      <c r="A27" s="35">
        <v>10</v>
      </c>
      <c r="B27" s="35">
        <v>40</v>
      </c>
      <c r="C27" s="35"/>
      <c r="D27" s="46"/>
      <c r="E27" s="20">
        <v>5</v>
      </c>
      <c r="F27" s="3"/>
      <c r="G27" s="47" t="s">
        <v>34</v>
      </c>
      <c r="H27" s="44"/>
      <c r="I27" s="28"/>
    </row>
    <row r="28" spans="1:9" ht="14.25" customHeight="1">
      <c r="A28" s="35">
        <v>10</v>
      </c>
      <c r="B28" s="35">
        <v>45</v>
      </c>
      <c r="C28" s="35"/>
      <c r="D28" s="46"/>
      <c r="E28" s="20">
        <v>0</v>
      </c>
      <c r="F28" s="3"/>
      <c r="G28" s="47" t="s">
        <v>36</v>
      </c>
      <c r="H28" s="44"/>
      <c r="I28" s="28"/>
    </row>
    <row r="29" spans="1:9" ht="14.25" customHeight="1">
      <c r="A29" s="35">
        <v>10</v>
      </c>
      <c r="B29" s="35">
        <v>20</v>
      </c>
      <c r="C29" s="35"/>
      <c r="D29" s="46"/>
      <c r="E29" s="20">
        <v>1</v>
      </c>
      <c r="F29" s="3"/>
      <c r="G29" s="47" t="s">
        <v>38</v>
      </c>
      <c r="H29" s="49"/>
      <c r="I29" s="29">
        <f>SUM(I30:I33)</f>
        <v>0</v>
      </c>
    </row>
    <row r="30" spans="1:9" ht="14.25" customHeight="1">
      <c r="A30" s="35">
        <v>10</v>
      </c>
      <c r="B30" s="35">
        <v>20</v>
      </c>
      <c r="C30" s="35">
        <v>10</v>
      </c>
      <c r="D30" s="46"/>
      <c r="E30" s="20">
        <v>3</v>
      </c>
      <c r="F30" s="3"/>
      <c r="G30" s="48" t="s">
        <v>39</v>
      </c>
      <c r="H30" s="44"/>
      <c r="I30" s="28"/>
    </row>
    <row r="31" spans="1:9" ht="14.25" customHeight="1">
      <c r="A31" s="35">
        <v>10</v>
      </c>
      <c r="B31" s="35">
        <v>20</v>
      </c>
      <c r="C31" s="35">
        <v>20</v>
      </c>
      <c r="D31" s="46"/>
      <c r="E31" s="20">
        <v>5</v>
      </c>
      <c r="F31" s="3"/>
      <c r="G31" s="48" t="s">
        <v>145</v>
      </c>
      <c r="H31" s="44"/>
      <c r="I31" s="28"/>
    </row>
    <row r="32" spans="1:9" ht="14.25" customHeight="1">
      <c r="A32" s="35">
        <v>10</v>
      </c>
      <c r="B32" s="35">
        <v>20</v>
      </c>
      <c r="C32" s="35">
        <v>30</v>
      </c>
      <c r="D32" s="46"/>
      <c r="E32" s="20">
        <v>7</v>
      </c>
      <c r="F32" s="3"/>
      <c r="G32" s="48" t="s">
        <v>41</v>
      </c>
      <c r="H32" s="44"/>
      <c r="I32" s="28"/>
    </row>
    <row r="33" spans="1:9" ht="14.25" customHeight="1">
      <c r="A33" s="35">
        <v>10</v>
      </c>
      <c r="B33" s="35">
        <v>20</v>
      </c>
      <c r="C33" s="35">
        <v>40</v>
      </c>
      <c r="D33" s="46"/>
      <c r="E33" s="20">
        <v>9</v>
      </c>
      <c r="F33" s="3"/>
      <c r="G33" s="48" t="s">
        <v>145</v>
      </c>
      <c r="H33" s="44"/>
      <c r="I33" s="28"/>
    </row>
    <row r="34" spans="1:9" ht="14.25" customHeight="1">
      <c r="A34" s="35">
        <v>10</v>
      </c>
      <c r="B34" s="35">
        <v>50</v>
      </c>
      <c r="C34" s="35"/>
      <c r="D34" s="46"/>
      <c r="E34" s="20">
        <v>8</v>
      </c>
      <c r="F34" s="45"/>
      <c r="G34" s="47" t="s">
        <v>170</v>
      </c>
      <c r="H34" s="49"/>
      <c r="I34" s="29">
        <f>SUM(I35:I36)</f>
        <v>0</v>
      </c>
    </row>
    <row r="35" spans="1:11" ht="14.25" customHeight="1">
      <c r="A35" s="35">
        <v>10</v>
      </c>
      <c r="B35" s="35">
        <v>50</v>
      </c>
      <c r="C35" s="35">
        <v>10</v>
      </c>
      <c r="D35" s="46"/>
      <c r="E35" s="20">
        <v>0</v>
      </c>
      <c r="F35" s="45"/>
      <c r="G35" s="48" t="s">
        <v>42</v>
      </c>
      <c r="H35" s="45"/>
      <c r="I35" s="28"/>
      <c r="J35" s="45"/>
      <c r="K35" s="45"/>
    </row>
    <row r="36" spans="1:9" ht="14.25" customHeight="1">
      <c r="A36" s="35">
        <v>10</v>
      </c>
      <c r="B36" s="35">
        <v>50</v>
      </c>
      <c r="C36" s="35">
        <v>20</v>
      </c>
      <c r="D36" s="46"/>
      <c r="E36" s="20">
        <v>2</v>
      </c>
      <c r="F36" s="38"/>
      <c r="G36" s="48" t="s">
        <v>145</v>
      </c>
      <c r="H36" s="49"/>
      <c r="I36" s="28"/>
    </row>
    <row r="37" spans="1:9" ht="14.25" customHeight="1">
      <c r="A37" s="35">
        <v>10</v>
      </c>
      <c r="B37" s="35">
        <v>60</v>
      </c>
      <c r="C37" s="35"/>
      <c r="D37" s="46"/>
      <c r="E37" s="20">
        <v>0</v>
      </c>
      <c r="G37" s="47" t="s">
        <v>50</v>
      </c>
      <c r="H37" s="41"/>
      <c r="I37" s="28"/>
    </row>
    <row r="38" spans="1:9" ht="14.25" customHeight="1">
      <c r="A38" s="35">
        <v>10</v>
      </c>
      <c r="B38" s="35">
        <v>70</v>
      </c>
      <c r="C38" s="35"/>
      <c r="D38" s="46"/>
      <c r="E38" s="20">
        <v>2</v>
      </c>
      <c r="G38" s="47" t="s">
        <v>51</v>
      </c>
      <c r="H38" s="41"/>
      <c r="I38" s="28"/>
    </row>
    <row r="39" spans="1:9" ht="14.25" customHeight="1">
      <c r="A39" s="35">
        <v>10</v>
      </c>
      <c r="B39" s="35">
        <v>80</v>
      </c>
      <c r="C39" s="35"/>
      <c r="D39" s="46"/>
      <c r="E39" s="20">
        <v>4</v>
      </c>
      <c r="G39" s="47" t="s">
        <v>52</v>
      </c>
      <c r="I39" s="28"/>
    </row>
    <row r="40" spans="1:9" ht="14.25" customHeight="1">
      <c r="A40" s="35">
        <v>10</v>
      </c>
      <c r="B40" s="35">
        <v>90</v>
      </c>
      <c r="C40" s="35"/>
      <c r="D40" s="46"/>
      <c r="E40" s="20">
        <v>6</v>
      </c>
      <c r="G40" s="47" t="s">
        <v>54</v>
      </c>
      <c r="I40" s="28"/>
    </row>
    <row r="41" spans="1:9" ht="14.25" customHeight="1">
      <c r="A41" s="35">
        <v>10</v>
      </c>
      <c r="B41" s="35"/>
      <c r="C41" s="35"/>
      <c r="D41" s="46"/>
      <c r="E41" s="20">
        <v>7</v>
      </c>
      <c r="G41" s="23" t="s">
        <v>55</v>
      </c>
      <c r="I41" s="29">
        <f>I23+I26+I27+I28+I29+I34+SUM(I37:I40)</f>
        <v>0</v>
      </c>
    </row>
    <row r="42" spans="1:9" ht="14.25" customHeight="1">
      <c r="A42" s="45"/>
      <c r="B42" s="45"/>
      <c r="C42" s="45"/>
      <c r="D42" s="45"/>
      <c r="E42" s="45"/>
      <c r="F42" s="45"/>
      <c r="G42" s="45"/>
      <c r="H42" s="45"/>
      <c r="I42" s="45"/>
    </row>
    <row r="43" spans="1:9" ht="14.25" customHeight="1">
      <c r="A43" s="45"/>
      <c r="B43" s="45"/>
      <c r="C43" s="45"/>
      <c r="D43" s="45"/>
      <c r="E43" s="45"/>
      <c r="G43" s="23" t="s">
        <v>56</v>
      </c>
      <c r="H43" s="49"/>
      <c r="I43" s="45"/>
    </row>
    <row r="44" spans="1:9" ht="14.25" customHeight="1">
      <c r="A44" s="35">
        <v>20</v>
      </c>
      <c r="B44" s="35">
        <v>10</v>
      </c>
      <c r="C44" s="35"/>
      <c r="D44" s="46"/>
      <c r="E44" s="20">
        <v>1</v>
      </c>
      <c r="G44" s="47" t="s">
        <v>57</v>
      </c>
      <c r="I44" s="28"/>
    </row>
    <row r="45" spans="1:9" ht="14.25" customHeight="1">
      <c r="A45" s="35">
        <v>20</v>
      </c>
      <c r="B45" s="35">
        <v>20</v>
      </c>
      <c r="C45" s="35"/>
      <c r="D45" s="46"/>
      <c r="E45" s="20">
        <v>3</v>
      </c>
      <c r="G45" s="47" t="s">
        <v>58</v>
      </c>
      <c r="H45" s="49"/>
      <c r="I45" s="28"/>
    </row>
    <row r="46" spans="1:11" ht="14.25" customHeight="1">
      <c r="A46" s="68">
        <v>20</v>
      </c>
      <c r="B46" s="68">
        <v>25</v>
      </c>
      <c r="C46" s="68"/>
      <c r="D46" s="69"/>
      <c r="E46" s="70">
        <v>8</v>
      </c>
      <c r="F46" s="63"/>
      <c r="G46" s="81" t="s">
        <v>59</v>
      </c>
      <c r="H46" s="71"/>
      <c r="I46" s="65"/>
      <c r="K46" s="74"/>
    </row>
    <row r="47" spans="1:11" ht="14.25" customHeight="1">
      <c r="A47" s="68">
        <v>20</v>
      </c>
      <c r="B47" s="68"/>
      <c r="C47" s="68"/>
      <c r="D47" s="69"/>
      <c r="E47" s="70">
        <v>9</v>
      </c>
      <c r="F47" s="63"/>
      <c r="G47" s="77" t="s">
        <v>61</v>
      </c>
      <c r="H47" s="71"/>
      <c r="I47" s="66">
        <f>I45+I44+I41+I46</f>
        <v>0</v>
      </c>
      <c r="K47" s="74"/>
    </row>
    <row r="48" spans="1:11" ht="14.25" customHeight="1">
      <c r="A48" s="68">
        <v>30</v>
      </c>
      <c r="B48" s="68">
        <v>10</v>
      </c>
      <c r="C48" s="68"/>
      <c r="D48" s="69"/>
      <c r="E48" s="70">
        <v>3</v>
      </c>
      <c r="F48" s="63"/>
      <c r="G48" s="81" t="s">
        <v>62</v>
      </c>
      <c r="H48" s="71"/>
      <c r="I48" s="66">
        <f>SUM(I49:I50)</f>
        <v>0</v>
      </c>
      <c r="K48" s="74"/>
    </row>
    <row r="49" spans="1:11" ht="14.25" customHeight="1">
      <c r="A49" s="68">
        <v>30</v>
      </c>
      <c r="B49" s="68">
        <v>10</v>
      </c>
      <c r="C49" s="68">
        <v>10</v>
      </c>
      <c r="D49" s="69"/>
      <c r="E49" s="70">
        <v>5</v>
      </c>
      <c r="F49" s="63"/>
      <c r="G49" s="82" t="s">
        <v>63</v>
      </c>
      <c r="H49" s="67"/>
      <c r="I49" s="65"/>
      <c r="K49" s="74"/>
    </row>
    <row r="50" spans="1:11" ht="14.25" customHeight="1">
      <c r="A50" s="68">
        <v>30</v>
      </c>
      <c r="B50" s="68">
        <v>10</v>
      </c>
      <c r="C50" s="68">
        <v>20</v>
      </c>
      <c r="D50" s="69"/>
      <c r="E50" s="70">
        <v>7</v>
      </c>
      <c r="F50" s="63"/>
      <c r="G50" s="82" t="s">
        <v>64</v>
      </c>
      <c r="H50" s="71"/>
      <c r="I50" s="65"/>
      <c r="K50" s="74"/>
    </row>
    <row r="51" spans="1:11" ht="14.25" customHeight="1">
      <c r="A51" s="68">
        <v>30</v>
      </c>
      <c r="B51" s="68">
        <v>20</v>
      </c>
      <c r="C51" s="68"/>
      <c r="D51" s="69"/>
      <c r="E51" s="70">
        <v>5</v>
      </c>
      <c r="F51" s="63"/>
      <c r="G51" s="81" t="s">
        <v>65</v>
      </c>
      <c r="H51" s="71"/>
      <c r="I51" s="65"/>
      <c r="K51" s="74"/>
    </row>
    <row r="52" spans="1:11" ht="14.25" customHeight="1">
      <c r="A52" s="35">
        <v>30</v>
      </c>
      <c r="B52" s="35"/>
      <c r="C52" s="35"/>
      <c r="D52" s="46"/>
      <c r="E52" s="20">
        <v>1</v>
      </c>
      <c r="G52" s="7" t="s">
        <v>281</v>
      </c>
      <c r="H52" s="49"/>
      <c r="I52" s="29">
        <f>I51+I48+I47</f>
        <v>0</v>
      </c>
      <c r="K52" s="74"/>
    </row>
    <row r="53" spans="1:9" ht="14.25" customHeight="1">
      <c r="A53" s="35">
        <v>40</v>
      </c>
      <c r="B53" s="35">
        <v>10</v>
      </c>
      <c r="C53" s="35"/>
      <c r="D53" s="46"/>
      <c r="E53" s="20">
        <v>5</v>
      </c>
      <c r="G53" s="47" t="s">
        <v>66</v>
      </c>
      <c r="I53" s="29">
        <f>SUM(I54:I55)</f>
        <v>0</v>
      </c>
    </row>
    <row r="54" spans="1:9" ht="14.25" customHeight="1">
      <c r="A54" s="35">
        <v>40</v>
      </c>
      <c r="B54" s="35">
        <v>10</v>
      </c>
      <c r="C54" s="35">
        <v>10</v>
      </c>
      <c r="D54" s="46"/>
      <c r="E54" s="20">
        <v>7</v>
      </c>
      <c r="G54" s="48" t="s">
        <v>67</v>
      </c>
      <c r="I54" s="28"/>
    </row>
    <row r="55" spans="1:11" ht="14.25" customHeight="1">
      <c r="A55" s="35">
        <v>40</v>
      </c>
      <c r="B55" s="35">
        <v>10</v>
      </c>
      <c r="C55" s="35">
        <v>20</v>
      </c>
      <c r="D55" s="46"/>
      <c r="E55" s="20">
        <v>9</v>
      </c>
      <c r="G55" s="30" t="s">
        <v>272</v>
      </c>
      <c r="I55" s="28"/>
      <c r="K55" s="74"/>
    </row>
    <row r="56" spans="1:9" ht="14.25" customHeight="1">
      <c r="A56" s="35">
        <v>40</v>
      </c>
      <c r="B56" s="35">
        <v>20</v>
      </c>
      <c r="C56" s="35"/>
      <c r="D56" s="46"/>
      <c r="E56" s="20">
        <v>7</v>
      </c>
      <c r="G56" s="47" t="s">
        <v>68</v>
      </c>
      <c r="I56" s="29">
        <f>SUM(I57:I58)</f>
        <v>0</v>
      </c>
    </row>
    <row r="57" spans="1:9" ht="14.25" customHeight="1">
      <c r="A57" s="35">
        <v>40</v>
      </c>
      <c r="B57" s="35">
        <v>20</v>
      </c>
      <c r="C57" s="35">
        <v>10</v>
      </c>
      <c r="D57" s="46"/>
      <c r="E57" s="20">
        <v>9</v>
      </c>
      <c r="G57" s="48" t="s">
        <v>69</v>
      </c>
      <c r="I57" s="28"/>
    </row>
    <row r="58" spans="1:9" ht="14.25" customHeight="1">
      <c r="A58" s="35">
        <v>40</v>
      </c>
      <c r="B58" s="35">
        <v>20</v>
      </c>
      <c r="C58" s="35">
        <v>20</v>
      </c>
      <c r="D58" s="46"/>
      <c r="E58" s="20">
        <v>1</v>
      </c>
      <c r="G58" s="48" t="s">
        <v>70</v>
      </c>
      <c r="I58" s="28"/>
    </row>
    <row r="59" spans="1:9" ht="14.25" customHeight="1">
      <c r="A59" s="35">
        <v>40</v>
      </c>
      <c r="B59" s="35">
        <v>30</v>
      </c>
      <c r="C59" s="35"/>
      <c r="D59" s="46"/>
      <c r="E59" s="20">
        <v>9</v>
      </c>
      <c r="G59" s="47" t="s">
        <v>71</v>
      </c>
      <c r="I59" s="28"/>
    </row>
    <row r="60" spans="1:9" ht="14.25" customHeight="1">
      <c r="A60" s="35">
        <v>50</v>
      </c>
      <c r="B60" s="35"/>
      <c r="C60" s="35"/>
      <c r="D60" s="46"/>
      <c r="E60" s="20">
        <v>6</v>
      </c>
      <c r="G60" s="33" t="s">
        <v>72</v>
      </c>
      <c r="I60" s="29">
        <f>I52+I53+I56+I59</f>
        <v>0</v>
      </c>
    </row>
    <row r="61" spans="1:9" ht="14.25" customHeight="1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4.25" customHeight="1">
      <c r="A62" s="45"/>
      <c r="B62" s="45"/>
      <c r="C62" s="45"/>
      <c r="D62" s="45"/>
      <c r="E62" s="45"/>
      <c r="F62" s="45"/>
      <c r="G62" s="92" t="s">
        <v>267</v>
      </c>
      <c r="H62" s="93"/>
      <c r="I62" s="94"/>
    </row>
    <row r="63" spans="1:9" ht="14.25" customHeight="1">
      <c r="A63" s="45"/>
      <c r="B63" s="45"/>
      <c r="C63" s="45"/>
      <c r="D63" s="45"/>
      <c r="E63" s="45"/>
      <c r="F63" s="45"/>
      <c r="G63" s="95"/>
      <c r="H63" s="96"/>
      <c r="I63" s="97"/>
    </row>
    <row r="64" spans="1:9" ht="14.25" customHeight="1">
      <c r="A64" s="45"/>
      <c r="B64" s="45"/>
      <c r="C64" s="45"/>
      <c r="D64" s="45"/>
      <c r="E64" s="45"/>
      <c r="F64" s="45"/>
      <c r="G64" s="95"/>
      <c r="H64" s="96"/>
      <c r="I64" s="97"/>
    </row>
    <row r="65" spans="1:9" ht="14.25" customHeight="1">
      <c r="A65" s="45"/>
      <c r="B65" s="45"/>
      <c r="C65" s="45"/>
      <c r="D65" s="45"/>
      <c r="E65" s="45"/>
      <c r="F65" s="45"/>
      <c r="G65" s="98"/>
      <c r="H65" s="99"/>
      <c r="I65" s="100"/>
    </row>
    <row r="66" spans="1:9" ht="14.25" customHeight="1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4.25" customHeight="1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4.25" customHeight="1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4.25" customHeight="1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4.25" customHeight="1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4.25" customHeight="1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4.25" customHeight="1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4.25" customHeight="1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4.25" customHeight="1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4.25" customHeight="1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4.25" customHeight="1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4.25" customHeight="1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4.25" customHeight="1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4.25" customHeight="1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4.25" customHeight="1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2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2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2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2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2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2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2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2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2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2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2">
      <c r="A91" s="45"/>
      <c r="B91" s="45"/>
      <c r="C91" s="45"/>
      <c r="D91" s="45"/>
      <c r="E91" s="45"/>
      <c r="F91" s="45"/>
      <c r="G91" s="45"/>
      <c r="H91" s="45"/>
      <c r="I91" s="45"/>
    </row>
  </sheetData>
  <sheetProtection/>
  <mergeCells count="4">
    <mergeCell ref="H9:I12"/>
    <mergeCell ref="A10:F10"/>
    <mergeCell ref="A11:F11"/>
    <mergeCell ref="G62:I65"/>
  </mergeCells>
  <printOptions/>
  <pageMargins left="0.5118110236220472" right="0.5118110236220472" top="0.1968503937007874" bottom="0.11811023622047245" header="0.31496062992125984" footer="0.196850393700787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01"/>
  <sheetViews>
    <sheetView showGridLines="0" zoomScaleSheetLayoutView="55" zoomScalePageLayoutView="0" workbookViewId="0" topLeftCell="A25">
      <selection activeCell="L61" sqref="L61"/>
    </sheetView>
  </sheetViews>
  <sheetFormatPr defaultColWidth="9.140625" defaultRowHeight="15"/>
  <cols>
    <col min="1" max="5" width="3.00390625" style="1" customWidth="1"/>
    <col min="6" max="6" width="4.7109375" style="1" customWidth="1"/>
    <col min="7" max="7" width="50.7109375" style="1" customWidth="1"/>
    <col min="8" max="8" width="10.7109375" style="2" customWidth="1"/>
    <col min="9" max="9" width="12.7109375" style="1" customWidth="1"/>
    <col min="10" max="10" width="3.57421875" style="3" customWidth="1"/>
    <col min="11" max="11" width="9.140625" style="34" customWidth="1"/>
    <col min="12" max="16384" width="9.140625" style="3" customWidth="1"/>
  </cols>
  <sheetData>
    <row r="1" ht="14.25" customHeight="1"/>
    <row r="2" ht="14.25" customHeight="1"/>
    <row r="3" ht="14.25" customHeight="1"/>
    <row r="4" spans="1:9" ht="14.25" customHeight="1">
      <c r="A4" s="4" t="s">
        <v>1</v>
      </c>
      <c r="B4" s="5"/>
      <c r="C4" s="5"/>
      <c r="D4" s="6"/>
      <c r="E4" s="5"/>
      <c r="F4" s="5"/>
      <c r="G4" s="5"/>
      <c r="H4" s="7" t="s">
        <v>2</v>
      </c>
      <c r="I4" s="8">
        <v>40623</v>
      </c>
    </row>
    <row r="5" spans="1:9" ht="14.25" customHeight="1">
      <c r="A5" s="43"/>
      <c r="B5" s="5"/>
      <c r="C5" s="5"/>
      <c r="D5" s="10"/>
      <c r="E5" s="11"/>
      <c r="F5" s="11"/>
      <c r="G5" s="11"/>
      <c r="H5" s="7" t="s">
        <v>3</v>
      </c>
      <c r="I5" s="12"/>
    </row>
    <row r="6" spans="1:9" ht="14.25" customHeight="1">
      <c r="A6" s="13"/>
      <c r="H6" s="7" t="s">
        <v>4</v>
      </c>
      <c r="I6" s="8">
        <v>40634</v>
      </c>
    </row>
    <row r="7" spans="1:9" ht="14.25" customHeight="1">
      <c r="A7" s="3"/>
      <c r="I7" s="3"/>
    </row>
    <row r="8" ht="14.25" customHeight="1">
      <c r="A8" s="14" t="s">
        <v>5</v>
      </c>
    </row>
    <row r="9" spans="1:9" ht="14.25" customHeight="1">
      <c r="A9" s="3"/>
      <c r="H9" s="83" t="s">
        <v>171</v>
      </c>
      <c r="I9" s="84"/>
    </row>
    <row r="10" spans="1:9" ht="14.25" customHeight="1">
      <c r="A10" s="89" t="s">
        <v>7</v>
      </c>
      <c r="B10" s="89"/>
      <c r="C10" s="89"/>
      <c r="D10" s="89"/>
      <c r="E10" s="89"/>
      <c r="F10" s="89"/>
      <c r="G10" s="15" t="s">
        <v>8</v>
      </c>
      <c r="H10" s="85"/>
      <c r="I10" s="86"/>
    </row>
    <row r="11" spans="1:9" ht="14.25" customHeight="1">
      <c r="A11" s="90" t="s">
        <v>9</v>
      </c>
      <c r="B11" s="101"/>
      <c r="C11" s="101"/>
      <c r="D11" s="101"/>
      <c r="E11" s="101"/>
      <c r="F11" s="101"/>
      <c r="G11" s="7">
        <v>420</v>
      </c>
      <c r="H11" s="85"/>
      <c r="I11" s="86"/>
    </row>
    <row r="12" spans="1:9" ht="14.25" customHeight="1">
      <c r="A12" s="16" t="s">
        <v>11</v>
      </c>
      <c r="G12" s="7" t="s">
        <v>12</v>
      </c>
      <c r="H12" s="87"/>
      <c r="I12" s="88"/>
    </row>
    <row r="13" spans="1:9" ht="14.25" customHeight="1">
      <c r="A13" s="16" t="s">
        <v>13</v>
      </c>
      <c r="B13" s="3"/>
      <c r="C13" s="3"/>
      <c r="D13" s="3"/>
      <c r="E13" s="3"/>
      <c r="F13" s="3"/>
      <c r="G13" s="1" t="s">
        <v>14</v>
      </c>
      <c r="H13" s="17"/>
      <c r="I13" s="17"/>
    </row>
    <row r="14" spans="1:7" ht="14.25" customHeight="1">
      <c r="A14" s="16" t="s">
        <v>15</v>
      </c>
      <c r="G14" s="7" t="s">
        <v>16</v>
      </c>
    </row>
    <row r="15" ht="14.25" customHeight="1">
      <c r="A15" s="13"/>
    </row>
    <row r="16" spans="2:7" ht="14.25" customHeight="1">
      <c r="B16" s="3"/>
      <c r="C16" s="3"/>
      <c r="D16" s="3"/>
      <c r="E16" s="3"/>
      <c r="F16" s="3"/>
      <c r="G16" s="3"/>
    </row>
    <row r="17" ht="14.25" customHeight="1"/>
    <row r="18" spans="1:9" ht="14.25" customHeight="1">
      <c r="A18" s="18" t="s">
        <v>17</v>
      </c>
      <c r="I18" s="3"/>
    </row>
    <row r="19" spans="1:9" ht="14.25" customHeight="1">
      <c r="A19" s="3"/>
      <c r="B19" s="3"/>
      <c r="C19" s="3"/>
      <c r="D19" s="3"/>
      <c r="E19" s="3"/>
      <c r="H19" s="44"/>
      <c r="I19" s="3"/>
    </row>
    <row r="20" spans="1:9" ht="14.25" customHeight="1">
      <c r="A20" s="3"/>
      <c r="B20" s="3"/>
      <c r="C20" s="3"/>
      <c r="D20" s="3"/>
      <c r="E20" s="3"/>
      <c r="H20" s="44"/>
      <c r="I20" s="20" t="s">
        <v>0</v>
      </c>
    </row>
    <row r="21" spans="8:9" ht="14.25" customHeight="1">
      <c r="H21" s="44"/>
      <c r="I21" s="35">
        <v>10</v>
      </c>
    </row>
    <row r="22" spans="1:9" ht="14.25" customHeight="1">
      <c r="A22" s="5" t="s">
        <v>18</v>
      </c>
      <c r="B22" s="5"/>
      <c r="C22" s="5"/>
      <c r="D22" s="5"/>
      <c r="E22" s="5" t="s">
        <v>19</v>
      </c>
      <c r="F22" s="45"/>
      <c r="G22" s="23" t="s">
        <v>172</v>
      </c>
      <c r="H22" s="44"/>
      <c r="I22" s="45"/>
    </row>
    <row r="23" spans="1:9" ht="14.25" customHeight="1">
      <c r="A23" s="35">
        <v>10</v>
      </c>
      <c r="B23" s="35" t="s">
        <v>21</v>
      </c>
      <c r="C23" s="35"/>
      <c r="D23" s="2"/>
      <c r="E23" s="35">
        <v>3</v>
      </c>
      <c r="F23" s="3"/>
      <c r="G23" s="47" t="s">
        <v>173</v>
      </c>
      <c r="H23" s="44"/>
      <c r="I23" s="29">
        <f>I26+I29</f>
        <v>0</v>
      </c>
    </row>
    <row r="24" spans="1:9" ht="14.25" customHeight="1">
      <c r="A24" s="35">
        <v>10</v>
      </c>
      <c r="B24" s="35" t="s">
        <v>21</v>
      </c>
      <c r="C24" s="35" t="s">
        <v>21</v>
      </c>
      <c r="D24" s="2"/>
      <c r="E24" s="35">
        <v>8</v>
      </c>
      <c r="F24" s="3"/>
      <c r="G24" s="48" t="s">
        <v>23</v>
      </c>
      <c r="H24" s="37"/>
      <c r="I24" s="28"/>
    </row>
    <row r="25" spans="1:9" ht="14.25" customHeight="1">
      <c r="A25" s="35">
        <v>10</v>
      </c>
      <c r="B25" s="35" t="s">
        <v>21</v>
      </c>
      <c r="C25" s="35">
        <v>10</v>
      </c>
      <c r="D25" s="2"/>
      <c r="E25" s="35">
        <v>5</v>
      </c>
      <c r="F25" s="3"/>
      <c r="G25" s="48" t="s">
        <v>145</v>
      </c>
      <c r="H25" s="37"/>
      <c r="I25" s="28"/>
    </row>
    <row r="26" spans="1:9" ht="14.25" customHeight="1">
      <c r="A26" s="35">
        <v>10</v>
      </c>
      <c r="B26" s="35" t="s">
        <v>21</v>
      </c>
      <c r="C26" s="35">
        <v>15</v>
      </c>
      <c r="D26" s="2"/>
      <c r="E26" s="35">
        <v>0</v>
      </c>
      <c r="F26" s="38"/>
      <c r="G26" s="48" t="s">
        <v>169</v>
      </c>
      <c r="H26" s="37"/>
      <c r="I26" s="29">
        <f>SUM(I24:I25)</f>
        <v>0</v>
      </c>
    </row>
    <row r="27" spans="1:9" ht="14.25" customHeight="1">
      <c r="A27" s="35">
        <v>10</v>
      </c>
      <c r="B27" s="35" t="s">
        <v>21</v>
      </c>
      <c r="C27" s="35">
        <v>20</v>
      </c>
      <c r="D27" s="2"/>
      <c r="E27" s="35">
        <v>7</v>
      </c>
      <c r="F27" s="7"/>
      <c r="G27" s="48" t="s">
        <v>42</v>
      </c>
      <c r="H27" s="37"/>
      <c r="I27" s="28"/>
    </row>
    <row r="28" spans="1:11" ht="14.25" customHeight="1">
      <c r="A28" s="35">
        <v>10</v>
      </c>
      <c r="B28" s="35" t="s">
        <v>21</v>
      </c>
      <c r="C28" s="35">
        <v>25</v>
      </c>
      <c r="D28" s="2"/>
      <c r="E28" s="35">
        <v>2</v>
      </c>
      <c r="F28" s="7"/>
      <c r="G28" s="48" t="s">
        <v>145</v>
      </c>
      <c r="H28" s="37"/>
      <c r="I28" s="28"/>
      <c r="J28" s="45"/>
      <c r="K28" s="45"/>
    </row>
    <row r="29" spans="1:11" ht="14.25" customHeight="1">
      <c r="A29" s="35">
        <v>10</v>
      </c>
      <c r="B29" s="35" t="s">
        <v>21</v>
      </c>
      <c r="C29" s="35">
        <v>30</v>
      </c>
      <c r="D29" s="2"/>
      <c r="E29" s="35">
        <v>9</v>
      </c>
      <c r="F29" s="7"/>
      <c r="G29" s="48" t="s">
        <v>170</v>
      </c>
      <c r="H29" s="37"/>
      <c r="I29" s="29">
        <f>SUM(I27:I28)</f>
        <v>0</v>
      </c>
      <c r="J29" s="45"/>
      <c r="K29" s="45"/>
    </row>
    <row r="30" spans="1:11" ht="14.25" customHeight="1">
      <c r="A30" s="35">
        <v>10</v>
      </c>
      <c r="B30" s="35">
        <v>10</v>
      </c>
      <c r="C30" s="35"/>
      <c r="D30" s="2"/>
      <c r="E30" s="35">
        <v>0</v>
      </c>
      <c r="F30" s="7"/>
      <c r="G30" s="47" t="s">
        <v>36</v>
      </c>
      <c r="H30" s="49"/>
      <c r="I30" s="28"/>
      <c r="J30" s="45"/>
      <c r="K30" s="45"/>
    </row>
    <row r="31" spans="1:11" ht="14.25" customHeight="1">
      <c r="A31" s="35">
        <v>10</v>
      </c>
      <c r="B31" s="35">
        <v>15</v>
      </c>
      <c r="C31" s="35"/>
      <c r="D31" s="2"/>
      <c r="E31" s="35">
        <v>5</v>
      </c>
      <c r="F31" s="45"/>
      <c r="G31" s="47" t="s">
        <v>38</v>
      </c>
      <c r="H31" s="49"/>
      <c r="I31" s="29">
        <f>I34+I37</f>
        <v>0</v>
      </c>
      <c r="J31" s="45"/>
      <c r="K31" s="45"/>
    </row>
    <row r="32" spans="1:11" ht="14.25" customHeight="1">
      <c r="A32" s="35">
        <v>10</v>
      </c>
      <c r="B32" s="35">
        <v>15</v>
      </c>
      <c r="C32" s="35" t="s">
        <v>21</v>
      </c>
      <c r="D32" s="2"/>
      <c r="E32" s="35">
        <v>0</v>
      </c>
      <c r="F32" s="7"/>
      <c r="G32" s="48" t="s">
        <v>39</v>
      </c>
      <c r="H32" s="39"/>
      <c r="I32" s="28"/>
      <c r="J32" s="45"/>
      <c r="K32" s="45"/>
    </row>
    <row r="33" spans="1:11" ht="14.25" customHeight="1">
      <c r="A33" s="35">
        <v>10</v>
      </c>
      <c r="B33" s="35">
        <v>15</v>
      </c>
      <c r="C33" s="35">
        <v>10</v>
      </c>
      <c r="D33" s="2"/>
      <c r="E33" s="35">
        <v>7</v>
      </c>
      <c r="F33" s="7"/>
      <c r="G33" s="48" t="s">
        <v>145</v>
      </c>
      <c r="H33" s="39"/>
      <c r="I33" s="28"/>
      <c r="J33" s="45"/>
      <c r="K33" s="45"/>
    </row>
    <row r="34" spans="1:11" ht="14.25" customHeight="1">
      <c r="A34" s="35">
        <v>10</v>
      </c>
      <c r="B34" s="35">
        <v>15</v>
      </c>
      <c r="C34" s="35">
        <v>15</v>
      </c>
      <c r="D34" s="2"/>
      <c r="E34" s="35">
        <v>2</v>
      </c>
      <c r="F34" s="7"/>
      <c r="G34" s="48" t="s">
        <v>174</v>
      </c>
      <c r="H34" s="39"/>
      <c r="I34" s="29">
        <f>SUM(I32:I33)</f>
        <v>0</v>
      </c>
      <c r="J34" s="45"/>
      <c r="K34" s="45"/>
    </row>
    <row r="35" spans="1:9" ht="14.25" customHeight="1">
      <c r="A35" s="35">
        <v>10</v>
      </c>
      <c r="B35" s="35">
        <v>15</v>
      </c>
      <c r="C35" s="35">
        <v>20</v>
      </c>
      <c r="D35" s="2"/>
      <c r="E35" s="35">
        <v>9</v>
      </c>
      <c r="F35" s="38"/>
      <c r="G35" s="48" t="s">
        <v>41</v>
      </c>
      <c r="H35" s="39"/>
      <c r="I35" s="28"/>
    </row>
    <row r="36" spans="1:9" ht="14.25" customHeight="1">
      <c r="A36" s="35">
        <v>10</v>
      </c>
      <c r="B36" s="35">
        <v>15</v>
      </c>
      <c r="C36" s="35">
        <v>25</v>
      </c>
      <c r="D36" s="2"/>
      <c r="E36" s="35">
        <v>4</v>
      </c>
      <c r="G36" s="48" t="s">
        <v>145</v>
      </c>
      <c r="H36" s="39"/>
      <c r="I36" s="28"/>
    </row>
    <row r="37" spans="1:9" ht="14.25" customHeight="1">
      <c r="A37" s="35">
        <v>10</v>
      </c>
      <c r="B37" s="35">
        <v>15</v>
      </c>
      <c r="C37" s="35">
        <v>30</v>
      </c>
      <c r="D37" s="2"/>
      <c r="E37" s="35">
        <v>1</v>
      </c>
      <c r="G37" s="48" t="s">
        <v>175</v>
      </c>
      <c r="H37" s="39"/>
      <c r="I37" s="29">
        <f>SUM(I35:I36)</f>
        <v>0</v>
      </c>
    </row>
    <row r="38" spans="1:9" ht="14.25" customHeight="1">
      <c r="A38" s="35">
        <v>10</v>
      </c>
      <c r="B38" s="35">
        <v>25</v>
      </c>
      <c r="C38" s="35"/>
      <c r="D38" s="2"/>
      <c r="E38" s="35">
        <v>7</v>
      </c>
      <c r="G38" s="47" t="s">
        <v>50</v>
      </c>
      <c r="H38" s="39"/>
      <c r="I38" s="28"/>
    </row>
    <row r="39" spans="1:9" ht="14.25" customHeight="1">
      <c r="A39" s="35">
        <v>10</v>
      </c>
      <c r="B39" s="35">
        <v>30</v>
      </c>
      <c r="C39" s="35"/>
      <c r="D39" s="2"/>
      <c r="E39" s="35">
        <v>4</v>
      </c>
      <c r="G39" s="47" t="s">
        <v>54</v>
      </c>
      <c r="H39" s="39"/>
      <c r="I39" s="28"/>
    </row>
    <row r="40" spans="1:9" ht="14.25" customHeight="1">
      <c r="A40" s="35">
        <v>10</v>
      </c>
      <c r="B40" s="35">
        <v>35</v>
      </c>
      <c r="C40" s="35"/>
      <c r="D40" s="2"/>
      <c r="E40" s="35">
        <v>9</v>
      </c>
      <c r="G40" s="47" t="s">
        <v>176</v>
      </c>
      <c r="H40" s="41"/>
      <c r="I40" s="29">
        <f>SUM(I23,I30,I31,I38:I39)</f>
        <v>0</v>
      </c>
    </row>
    <row r="41" spans="1:9" ht="14.25" customHeight="1">
      <c r="A41" s="35">
        <v>10</v>
      </c>
      <c r="B41" s="35">
        <v>40</v>
      </c>
      <c r="C41" s="35"/>
      <c r="D41" s="2"/>
      <c r="E41" s="35">
        <v>6</v>
      </c>
      <c r="G41" s="47" t="s">
        <v>177</v>
      </c>
      <c r="I41" s="28"/>
    </row>
    <row r="42" spans="1:9" ht="14.25" customHeight="1">
      <c r="A42" s="35">
        <v>10</v>
      </c>
      <c r="B42" s="35"/>
      <c r="C42" s="35"/>
      <c r="D42" s="2"/>
      <c r="E42" s="35">
        <v>8</v>
      </c>
      <c r="G42" s="23" t="s">
        <v>55</v>
      </c>
      <c r="I42" s="29">
        <f>SUM(I40:I41)</f>
        <v>0</v>
      </c>
    </row>
    <row r="43" spans="1:9" ht="14.25" customHeight="1">
      <c r="A43" s="45"/>
      <c r="B43" s="45"/>
      <c r="C43" s="45"/>
      <c r="D43" s="45"/>
      <c r="E43" s="45"/>
      <c r="F43" s="45"/>
      <c r="G43" s="45"/>
      <c r="H43" s="45"/>
      <c r="I43" s="45"/>
    </row>
    <row r="44" spans="1:10" ht="14.25" customHeight="1">
      <c r="A44" s="45"/>
      <c r="B44" s="45"/>
      <c r="C44" s="45"/>
      <c r="D44" s="45"/>
      <c r="E44" s="45"/>
      <c r="G44" s="23" t="s">
        <v>56</v>
      </c>
      <c r="H44" s="49"/>
      <c r="I44" s="45"/>
      <c r="J44" s="45"/>
    </row>
    <row r="45" spans="1:10" ht="14.25" customHeight="1">
      <c r="A45" s="35">
        <v>15</v>
      </c>
      <c r="B45" s="35">
        <v>10</v>
      </c>
      <c r="C45" s="35"/>
      <c r="D45" s="46"/>
      <c r="E45" s="20">
        <v>5</v>
      </c>
      <c r="G45" s="47" t="s">
        <v>30</v>
      </c>
      <c r="H45" s="49"/>
      <c r="I45" s="28"/>
      <c r="J45" s="45"/>
    </row>
    <row r="46" spans="1:10" ht="14.25" customHeight="1">
      <c r="A46" s="35">
        <v>15</v>
      </c>
      <c r="B46" s="35">
        <v>15</v>
      </c>
      <c r="C46" s="35"/>
      <c r="D46" s="46"/>
      <c r="E46" s="20">
        <v>0</v>
      </c>
      <c r="G46" s="47" t="s">
        <v>178</v>
      </c>
      <c r="H46" s="49"/>
      <c r="I46" s="28"/>
      <c r="J46" s="45"/>
    </row>
    <row r="47" spans="1:10" ht="14.25" customHeight="1">
      <c r="A47" s="35">
        <v>15</v>
      </c>
      <c r="B47" s="35">
        <v>20</v>
      </c>
      <c r="C47" s="35"/>
      <c r="D47" s="46"/>
      <c r="E47" s="20">
        <v>7</v>
      </c>
      <c r="G47" s="47" t="s">
        <v>51</v>
      </c>
      <c r="H47" s="49"/>
      <c r="I47" s="28"/>
      <c r="J47" s="45"/>
    </row>
    <row r="48" spans="1:10" ht="14.25" customHeight="1">
      <c r="A48" s="35">
        <v>15</v>
      </c>
      <c r="B48" s="35">
        <v>25</v>
      </c>
      <c r="C48" s="35"/>
      <c r="D48" s="46"/>
      <c r="E48" s="20">
        <v>2</v>
      </c>
      <c r="G48" s="47" t="s">
        <v>179</v>
      </c>
      <c r="H48" s="49"/>
      <c r="I48" s="28"/>
      <c r="J48" s="45"/>
    </row>
    <row r="49" spans="1:10" ht="14.25" customHeight="1">
      <c r="A49" s="35">
        <v>20</v>
      </c>
      <c r="B49" s="35">
        <v>10</v>
      </c>
      <c r="C49" s="35"/>
      <c r="D49" s="46"/>
      <c r="E49" s="20">
        <v>2</v>
      </c>
      <c r="G49" s="47" t="s">
        <v>57</v>
      </c>
      <c r="I49" s="28"/>
      <c r="J49" s="45"/>
    </row>
    <row r="50" spans="1:10" ht="14.25" customHeight="1">
      <c r="A50" s="35">
        <v>20</v>
      </c>
      <c r="B50" s="35">
        <v>20</v>
      </c>
      <c r="C50" s="35"/>
      <c r="D50" s="46"/>
      <c r="E50" s="20">
        <v>4</v>
      </c>
      <c r="G50" s="47" t="s">
        <v>58</v>
      </c>
      <c r="H50" s="49"/>
      <c r="I50" s="28"/>
      <c r="J50" s="45"/>
    </row>
    <row r="51" spans="1:11" ht="14.25" customHeight="1">
      <c r="A51" s="35">
        <v>20</v>
      </c>
      <c r="B51" s="68"/>
      <c r="C51" s="68"/>
      <c r="D51" s="69"/>
      <c r="E51" s="70">
        <v>0</v>
      </c>
      <c r="F51" s="63"/>
      <c r="G51" s="77" t="s">
        <v>61</v>
      </c>
      <c r="H51" s="71"/>
      <c r="I51" s="66">
        <f>SUM(I45:I50)+I42</f>
        <v>0</v>
      </c>
      <c r="J51" s="45"/>
      <c r="K51" s="74"/>
    </row>
    <row r="52" spans="1:11" ht="14.25" customHeight="1">
      <c r="A52" s="35">
        <v>30</v>
      </c>
      <c r="B52" s="68">
        <v>10</v>
      </c>
      <c r="C52" s="68"/>
      <c r="D52" s="69"/>
      <c r="E52" s="70">
        <v>4</v>
      </c>
      <c r="F52" s="63"/>
      <c r="G52" s="81" t="s">
        <v>62</v>
      </c>
      <c r="H52" s="71"/>
      <c r="I52" s="66">
        <f>SUM(I53:I54)</f>
        <v>0</v>
      </c>
      <c r="J52" s="45"/>
      <c r="K52" s="74"/>
    </row>
    <row r="53" spans="1:11" ht="14.25" customHeight="1">
      <c r="A53" s="35">
        <v>30</v>
      </c>
      <c r="B53" s="68">
        <v>10</v>
      </c>
      <c r="C53" s="68">
        <v>10</v>
      </c>
      <c r="D53" s="69"/>
      <c r="E53" s="70">
        <v>6</v>
      </c>
      <c r="F53" s="63"/>
      <c r="G53" s="82" t="s">
        <v>63</v>
      </c>
      <c r="H53" s="67"/>
      <c r="I53" s="65"/>
      <c r="J53" s="45"/>
      <c r="K53" s="74"/>
    </row>
    <row r="54" spans="1:11" ht="14.25" customHeight="1">
      <c r="A54" s="35">
        <v>30</v>
      </c>
      <c r="B54" s="68">
        <v>10</v>
      </c>
      <c r="C54" s="68">
        <v>20</v>
      </c>
      <c r="D54" s="69"/>
      <c r="E54" s="70">
        <v>8</v>
      </c>
      <c r="F54" s="63"/>
      <c r="G54" s="82" t="s">
        <v>64</v>
      </c>
      <c r="H54" s="71"/>
      <c r="I54" s="65"/>
      <c r="J54" s="45"/>
      <c r="K54" s="74"/>
    </row>
    <row r="55" spans="1:11" ht="14.25" customHeight="1">
      <c r="A55" s="35">
        <v>30</v>
      </c>
      <c r="B55" s="68">
        <v>20</v>
      </c>
      <c r="C55" s="68"/>
      <c r="D55" s="69"/>
      <c r="E55" s="70">
        <v>6</v>
      </c>
      <c r="F55" s="63"/>
      <c r="G55" s="81" t="s">
        <v>65</v>
      </c>
      <c r="H55" s="71"/>
      <c r="I55" s="65"/>
      <c r="J55" s="45"/>
      <c r="K55" s="74"/>
    </row>
    <row r="56" spans="1:11" ht="14.25" customHeight="1">
      <c r="A56" s="35">
        <v>30</v>
      </c>
      <c r="B56" s="35"/>
      <c r="C56" s="35"/>
      <c r="D56" s="46"/>
      <c r="E56" s="20">
        <v>2</v>
      </c>
      <c r="G56" s="7" t="s">
        <v>282</v>
      </c>
      <c r="H56" s="49"/>
      <c r="I56" s="29">
        <f>I55+I52+I51</f>
        <v>0</v>
      </c>
      <c r="J56" s="45"/>
      <c r="K56" s="74"/>
    </row>
    <row r="57" spans="1:10" ht="14.25" customHeight="1">
      <c r="A57" s="35">
        <v>40</v>
      </c>
      <c r="B57" s="35">
        <v>10</v>
      </c>
      <c r="C57" s="35"/>
      <c r="D57" s="46"/>
      <c r="E57" s="20">
        <v>6</v>
      </c>
      <c r="G57" s="47" t="s">
        <v>66</v>
      </c>
      <c r="I57" s="29">
        <f>SUM(I58:I59)</f>
        <v>0</v>
      </c>
      <c r="J57" s="45"/>
    </row>
    <row r="58" spans="1:10" ht="14.25" customHeight="1">
      <c r="A58" s="35">
        <v>40</v>
      </c>
      <c r="B58" s="35">
        <v>10</v>
      </c>
      <c r="C58" s="35">
        <v>10</v>
      </c>
      <c r="D58" s="46"/>
      <c r="E58" s="20">
        <v>8</v>
      </c>
      <c r="G58" s="48" t="s">
        <v>67</v>
      </c>
      <c r="I58" s="28"/>
      <c r="J58" s="45"/>
    </row>
    <row r="59" spans="1:11" ht="14.25" customHeight="1">
      <c r="A59" s="35">
        <v>40</v>
      </c>
      <c r="B59" s="35">
        <v>10</v>
      </c>
      <c r="C59" s="35">
        <v>20</v>
      </c>
      <c r="D59" s="46"/>
      <c r="E59" s="20">
        <v>0</v>
      </c>
      <c r="G59" s="30" t="s">
        <v>272</v>
      </c>
      <c r="I59" s="28"/>
      <c r="J59" s="45"/>
      <c r="K59" s="74"/>
    </row>
    <row r="60" spans="1:10" ht="14.25" customHeight="1">
      <c r="A60" s="35">
        <v>40</v>
      </c>
      <c r="B60" s="35">
        <v>20</v>
      </c>
      <c r="C60" s="35"/>
      <c r="D60" s="46"/>
      <c r="E60" s="20">
        <v>8</v>
      </c>
      <c r="G60" s="47" t="s">
        <v>68</v>
      </c>
      <c r="I60" s="29">
        <f>SUM(I61:I62)</f>
        <v>0</v>
      </c>
      <c r="J60" s="45"/>
    </row>
    <row r="61" spans="1:10" ht="14.25" customHeight="1">
      <c r="A61" s="35">
        <v>40</v>
      </c>
      <c r="B61" s="35">
        <v>20</v>
      </c>
      <c r="C61" s="35">
        <v>10</v>
      </c>
      <c r="D61" s="46"/>
      <c r="E61" s="20">
        <v>0</v>
      </c>
      <c r="G61" s="48" t="s">
        <v>69</v>
      </c>
      <c r="I61" s="28"/>
      <c r="J61" s="45"/>
    </row>
    <row r="62" spans="1:10" ht="14.25" customHeight="1">
      <c r="A62" s="35">
        <v>40</v>
      </c>
      <c r="B62" s="35">
        <v>20</v>
      </c>
      <c r="C62" s="35">
        <v>20</v>
      </c>
      <c r="D62" s="46"/>
      <c r="E62" s="20">
        <v>2</v>
      </c>
      <c r="G62" s="48" t="s">
        <v>70</v>
      </c>
      <c r="I62" s="28"/>
      <c r="J62" s="45"/>
    </row>
    <row r="63" spans="1:10" ht="14.25" customHeight="1">
      <c r="A63" s="35">
        <v>40</v>
      </c>
      <c r="B63" s="35">
        <v>30</v>
      </c>
      <c r="C63" s="35"/>
      <c r="D63" s="46"/>
      <c r="E63" s="20">
        <v>0</v>
      </c>
      <c r="G63" s="47" t="s">
        <v>71</v>
      </c>
      <c r="I63" s="28"/>
      <c r="J63" s="45"/>
    </row>
    <row r="64" spans="1:10" ht="14.25" customHeight="1">
      <c r="A64" s="35">
        <v>50</v>
      </c>
      <c r="B64" s="35"/>
      <c r="C64" s="35"/>
      <c r="D64" s="46"/>
      <c r="E64" s="20">
        <v>7</v>
      </c>
      <c r="G64" s="33" t="s">
        <v>72</v>
      </c>
      <c r="I64" s="29">
        <f>I56+I57+I60+I63</f>
        <v>0</v>
      </c>
      <c r="J64" s="45"/>
    </row>
    <row r="65" spans="1:10" ht="14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4.25" customHeight="1">
      <c r="A66" s="45"/>
      <c r="B66" s="45"/>
      <c r="C66" s="45"/>
      <c r="D66" s="45"/>
      <c r="E66" s="45"/>
      <c r="F66" s="45"/>
      <c r="G66" s="92" t="s">
        <v>267</v>
      </c>
      <c r="H66" s="93"/>
      <c r="I66" s="94"/>
      <c r="J66" s="45"/>
    </row>
    <row r="67" spans="1:10" ht="14.25" customHeight="1">
      <c r="A67" s="45"/>
      <c r="B67" s="45"/>
      <c r="C67" s="45"/>
      <c r="D67" s="45"/>
      <c r="E67" s="45"/>
      <c r="F67" s="45"/>
      <c r="G67" s="95"/>
      <c r="H67" s="96"/>
      <c r="I67" s="97"/>
      <c r="J67" s="45"/>
    </row>
    <row r="68" spans="1:10" ht="14.25" customHeight="1">
      <c r="A68" s="45"/>
      <c r="B68" s="45"/>
      <c r="C68" s="45"/>
      <c r="D68" s="45"/>
      <c r="E68" s="45"/>
      <c r="F68" s="45"/>
      <c r="G68" s="95"/>
      <c r="H68" s="96"/>
      <c r="I68" s="97"/>
      <c r="J68" s="45"/>
    </row>
    <row r="69" spans="1:10" ht="14.25" customHeight="1">
      <c r="A69" s="45"/>
      <c r="B69" s="45"/>
      <c r="C69" s="45"/>
      <c r="D69" s="45"/>
      <c r="E69" s="45"/>
      <c r="F69" s="45"/>
      <c r="G69" s="98"/>
      <c r="H69" s="99"/>
      <c r="I69" s="100"/>
      <c r="J69" s="45"/>
    </row>
    <row r="70" spans="1:10" ht="14.2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14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4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ht="14.2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ht="14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14.2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14.2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ht="14.2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ht="14.2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14.2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14.2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ht="12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ht="12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ht="12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ht="12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12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ht="12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9" ht="12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2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2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2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2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2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2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2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2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2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2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2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2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2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2">
      <c r="A101" s="45"/>
      <c r="B101" s="45"/>
      <c r="C101" s="45"/>
      <c r="D101" s="45"/>
      <c r="E101" s="45"/>
      <c r="F101" s="45"/>
      <c r="G101" s="45"/>
      <c r="H101" s="45"/>
      <c r="I101" s="45"/>
    </row>
  </sheetData>
  <sheetProtection/>
  <mergeCells count="4">
    <mergeCell ref="H9:I12"/>
    <mergeCell ref="A10:F10"/>
    <mergeCell ref="A11:F11"/>
    <mergeCell ref="G66:I69"/>
  </mergeCells>
  <printOptions/>
  <pageMargins left="0.5118110236220472" right="0.5118110236220472" top="0.1968503937007874" bottom="0.11811023622047245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79"/>
  <sheetViews>
    <sheetView showGridLines="0" zoomScaleSheetLayoutView="55" zoomScalePageLayoutView="0" workbookViewId="0" topLeftCell="A34">
      <selection activeCell="K61" sqref="K61"/>
    </sheetView>
  </sheetViews>
  <sheetFormatPr defaultColWidth="9.140625" defaultRowHeight="15"/>
  <cols>
    <col min="1" max="5" width="3.00390625" style="1" customWidth="1"/>
    <col min="6" max="6" width="4.7109375" style="1" customWidth="1"/>
    <col min="7" max="7" width="50.7109375" style="1" customWidth="1"/>
    <col min="8" max="8" width="10.7109375" style="2" customWidth="1"/>
    <col min="9" max="9" width="12.7109375" style="1" customWidth="1"/>
    <col min="10" max="10" width="3.57421875" style="3" customWidth="1"/>
    <col min="11" max="11" width="9.140625" style="34" customWidth="1"/>
    <col min="12" max="16384" width="9.140625" style="3" customWidth="1"/>
  </cols>
  <sheetData>
    <row r="1" ht="14.25" customHeight="1"/>
    <row r="2" ht="14.25" customHeight="1"/>
    <row r="3" ht="14.25" customHeight="1"/>
    <row r="4" spans="1:9" ht="14.25" customHeight="1">
      <c r="A4" s="4" t="s">
        <v>1</v>
      </c>
      <c r="B4" s="5"/>
      <c r="C4" s="5"/>
      <c r="D4" s="6"/>
      <c r="E4" s="5"/>
      <c r="F4" s="5"/>
      <c r="G4" s="5"/>
      <c r="H4" s="7" t="s">
        <v>2</v>
      </c>
      <c r="I4" s="8">
        <v>40623</v>
      </c>
    </row>
    <row r="5" spans="1:9" ht="14.25" customHeight="1">
      <c r="A5" s="43"/>
      <c r="B5" s="5"/>
      <c r="C5" s="5"/>
      <c r="D5" s="10"/>
      <c r="E5" s="11"/>
      <c r="F5" s="11"/>
      <c r="G5" s="11"/>
      <c r="H5" s="7" t="s">
        <v>3</v>
      </c>
      <c r="I5" s="12"/>
    </row>
    <row r="6" spans="1:9" ht="14.25" customHeight="1">
      <c r="A6" s="13"/>
      <c r="H6" s="7" t="s">
        <v>4</v>
      </c>
      <c r="I6" s="8">
        <v>40634</v>
      </c>
    </row>
    <row r="7" spans="1:9" ht="14.25" customHeight="1">
      <c r="A7" s="3"/>
      <c r="I7" s="3"/>
    </row>
    <row r="8" ht="14.25" customHeight="1">
      <c r="A8" s="14" t="s">
        <v>5</v>
      </c>
    </row>
    <row r="9" spans="1:9" ht="14.25" customHeight="1">
      <c r="A9" s="3"/>
      <c r="H9" s="83" t="s">
        <v>180</v>
      </c>
      <c r="I9" s="84"/>
    </row>
    <row r="10" spans="1:9" ht="14.25" customHeight="1">
      <c r="A10" s="89" t="s">
        <v>7</v>
      </c>
      <c r="B10" s="89"/>
      <c r="C10" s="89"/>
      <c r="D10" s="89"/>
      <c r="E10" s="89"/>
      <c r="F10" s="89"/>
      <c r="G10" s="15" t="s">
        <v>8</v>
      </c>
      <c r="H10" s="85"/>
      <c r="I10" s="86"/>
    </row>
    <row r="11" spans="1:9" ht="14.25" customHeight="1">
      <c r="A11" s="90" t="s">
        <v>9</v>
      </c>
      <c r="B11" s="101"/>
      <c r="C11" s="101"/>
      <c r="D11" s="101"/>
      <c r="E11" s="101"/>
      <c r="F11" s="101"/>
      <c r="G11" s="7" t="s">
        <v>181</v>
      </c>
      <c r="H11" s="85"/>
      <c r="I11" s="86"/>
    </row>
    <row r="12" spans="1:9" ht="14.25" customHeight="1">
      <c r="A12" s="16" t="s">
        <v>11</v>
      </c>
      <c r="G12" s="7" t="s">
        <v>12</v>
      </c>
      <c r="H12" s="87"/>
      <c r="I12" s="88"/>
    </row>
    <row r="13" spans="1:9" ht="14.25" customHeight="1">
      <c r="A13" s="16" t="s">
        <v>13</v>
      </c>
      <c r="B13" s="3"/>
      <c r="C13" s="3"/>
      <c r="D13" s="3"/>
      <c r="E13" s="3"/>
      <c r="F13" s="3"/>
      <c r="G13" s="1" t="s">
        <v>14</v>
      </c>
      <c r="H13" s="17"/>
      <c r="I13" s="17"/>
    </row>
    <row r="14" spans="1:7" ht="14.25" customHeight="1">
      <c r="A14" s="16" t="s">
        <v>15</v>
      </c>
      <c r="G14" s="7" t="s">
        <v>182</v>
      </c>
    </row>
    <row r="15" ht="14.25" customHeight="1">
      <c r="A15" s="13"/>
    </row>
    <row r="16" spans="2:7" ht="14.25" customHeight="1">
      <c r="B16" s="3"/>
      <c r="C16" s="3"/>
      <c r="D16" s="3"/>
      <c r="E16" s="3"/>
      <c r="F16" s="3"/>
      <c r="G16" s="3"/>
    </row>
    <row r="17" ht="14.25" customHeight="1"/>
    <row r="18" spans="1:9" ht="14.25" customHeight="1">
      <c r="A18" s="18" t="s">
        <v>17</v>
      </c>
      <c r="I18" s="3"/>
    </row>
    <row r="19" spans="1:9" ht="14.25" customHeight="1">
      <c r="A19" s="3"/>
      <c r="B19" s="3"/>
      <c r="C19" s="3"/>
      <c r="D19" s="3"/>
      <c r="E19" s="3"/>
      <c r="H19" s="44"/>
      <c r="I19" s="3"/>
    </row>
    <row r="20" spans="1:9" ht="14.25" customHeight="1">
      <c r="A20" s="3"/>
      <c r="B20" s="3"/>
      <c r="C20" s="3"/>
      <c r="D20" s="3"/>
      <c r="E20" s="3"/>
      <c r="H20" s="44"/>
      <c r="I20" s="20" t="s">
        <v>0</v>
      </c>
    </row>
    <row r="21" spans="1:9" ht="14.25" customHeight="1">
      <c r="A21" s="3"/>
      <c r="B21" s="3"/>
      <c r="C21" s="3"/>
      <c r="D21" s="3"/>
      <c r="E21" s="3"/>
      <c r="H21" s="44"/>
      <c r="I21" s="21">
        <v>10</v>
      </c>
    </row>
    <row r="22" spans="1:9" ht="14.25" customHeight="1">
      <c r="A22" s="5" t="s">
        <v>18</v>
      </c>
      <c r="B22" s="5"/>
      <c r="C22" s="5"/>
      <c r="D22" s="5"/>
      <c r="E22" s="5" t="s">
        <v>19</v>
      </c>
      <c r="F22" s="45"/>
      <c r="G22" s="23" t="s">
        <v>183</v>
      </c>
      <c r="H22" s="44"/>
      <c r="I22" s="45"/>
    </row>
    <row r="23" spans="1:9" ht="14.25" customHeight="1">
      <c r="A23" s="35">
        <v>10</v>
      </c>
      <c r="B23" s="35" t="s">
        <v>21</v>
      </c>
      <c r="C23" s="35"/>
      <c r="D23" s="50"/>
      <c r="E23" s="20">
        <v>5</v>
      </c>
      <c r="F23" s="3"/>
      <c r="G23" s="47" t="s">
        <v>184</v>
      </c>
      <c r="H23" s="44"/>
      <c r="I23" s="29">
        <f>SUM(I24:I27)</f>
        <v>0</v>
      </c>
    </row>
    <row r="24" spans="1:10" ht="14.25" customHeight="1">
      <c r="A24" s="21">
        <v>10</v>
      </c>
      <c r="B24" s="21" t="s">
        <v>21</v>
      </c>
      <c r="C24" s="21" t="s">
        <v>21</v>
      </c>
      <c r="D24" s="50"/>
      <c r="E24" s="20">
        <v>0</v>
      </c>
      <c r="F24" s="45"/>
      <c r="G24" s="48" t="s">
        <v>185</v>
      </c>
      <c r="H24" s="45"/>
      <c r="I24" s="28"/>
      <c r="J24" s="45"/>
    </row>
    <row r="25" spans="1:10" ht="14.25" customHeight="1">
      <c r="A25" s="21">
        <v>10</v>
      </c>
      <c r="B25" s="21" t="s">
        <v>21</v>
      </c>
      <c r="C25" s="21">
        <v>10</v>
      </c>
      <c r="D25" s="50"/>
      <c r="E25" s="20">
        <v>7</v>
      </c>
      <c r="F25" s="45"/>
      <c r="G25" s="48" t="s">
        <v>186</v>
      </c>
      <c r="H25" s="45"/>
      <c r="I25" s="28"/>
      <c r="J25" s="45"/>
    </row>
    <row r="26" spans="1:10" ht="14.25" customHeight="1">
      <c r="A26" s="21">
        <v>10</v>
      </c>
      <c r="B26" s="21" t="s">
        <v>21</v>
      </c>
      <c r="C26" s="21">
        <v>15</v>
      </c>
      <c r="D26" s="50"/>
      <c r="E26" s="20">
        <v>2</v>
      </c>
      <c r="F26" s="45"/>
      <c r="G26" s="48" t="s">
        <v>187</v>
      </c>
      <c r="H26" s="45"/>
      <c r="I26" s="28"/>
      <c r="J26" s="45"/>
    </row>
    <row r="27" spans="1:10" ht="14.25" customHeight="1">
      <c r="A27" s="21">
        <v>10</v>
      </c>
      <c r="B27" s="21" t="s">
        <v>21</v>
      </c>
      <c r="C27" s="21">
        <v>20</v>
      </c>
      <c r="D27" s="50"/>
      <c r="E27" s="20">
        <v>9</v>
      </c>
      <c r="F27" s="45"/>
      <c r="G27" s="48" t="s">
        <v>188</v>
      </c>
      <c r="H27" s="45"/>
      <c r="I27" s="28"/>
      <c r="J27" s="45"/>
    </row>
    <row r="28" spans="1:10" ht="14.25" customHeight="1">
      <c r="A28" s="21">
        <v>10</v>
      </c>
      <c r="B28" s="21">
        <v>30</v>
      </c>
      <c r="C28" s="21"/>
      <c r="D28" s="50"/>
      <c r="E28" s="20">
        <v>6</v>
      </c>
      <c r="F28" s="45"/>
      <c r="G28" s="47" t="s">
        <v>30</v>
      </c>
      <c r="H28" s="45"/>
      <c r="I28" s="28"/>
      <c r="J28" s="45"/>
    </row>
    <row r="29" spans="1:10" ht="14.25" customHeight="1">
      <c r="A29" s="21">
        <v>10</v>
      </c>
      <c r="B29" s="21">
        <v>40</v>
      </c>
      <c r="C29" s="21"/>
      <c r="D29" s="50"/>
      <c r="E29" s="20">
        <v>8</v>
      </c>
      <c r="F29" s="45"/>
      <c r="G29" s="47" t="s">
        <v>34</v>
      </c>
      <c r="H29" s="45"/>
      <c r="I29" s="28"/>
      <c r="J29" s="45"/>
    </row>
    <row r="30" spans="1:10" ht="14.25" customHeight="1">
      <c r="A30" s="21">
        <v>10</v>
      </c>
      <c r="B30" s="21">
        <v>20</v>
      </c>
      <c r="C30" s="21"/>
      <c r="D30" s="50"/>
      <c r="E30" s="20">
        <v>4</v>
      </c>
      <c r="F30" s="45"/>
      <c r="G30" s="47" t="s">
        <v>189</v>
      </c>
      <c r="H30" s="45"/>
      <c r="I30" s="29">
        <f>SUM(I31:I37)</f>
        <v>0</v>
      </c>
      <c r="J30" s="45"/>
    </row>
    <row r="31" spans="1:10" ht="14.25" customHeight="1">
      <c r="A31" s="21">
        <v>10</v>
      </c>
      <c r="B31" s="21">
        <v>20</v>
      </c>
      <c r="C31" s="21" t="s">
        <v>21</v>
      </c>
      <c r="D31" s="50"/>
      <c r="E31" s="20">
        <v>9</v>
      </c>
      <c r="F31" s="45"/>
      <c r="G31" s="48" t="s">
        <v>190</v>
      </c>
      <c r="H31" s="45"/>
      <c r="I31" s="28"/>
      <c r="J31" s="45"/>
    </row>
    <row r="32" spans="1:10" ht="14.25" customHeight="1">
      <c r="A32" s="21">
        <v>10</v>
      </c>
      <c r="B32" s="21">
        <v>20</v>
      </c>
      <c r="C32" s="21">
        <v>10</v>
      </c>
      <c r="D32" s="50"/>
      <c r="E32" s="20">
        <v>6</v>
      </c>
      <c r="F32" s="45"/>
      <c r="G32" s="48" t="s">
        <v>191</v>
      </c>
      <c r="H32" s="45"/>
      <c r="I32" s="28"/>
      <c r="J32" s="45"/>
    </row>
    <row r="33" spans="1:10" ht="14.25" customHeight="1">
      <c r="A33" s="21">
        <v>10</v>
      </c>
      <c r="B33" s="21">
        <v>20</v>
      </c>
      <c r="C33" s="21">
        <v>15</v>
      </c>
      <c r="D33" s="50"/>
      <c r="E33" s="20">
        <v>1</v>
      </c>
      <c r="F33" s="45"/>
      <c r="G33" s="48" t="s">
        <v>192</v>
      </c>
      <c r="H33" s="45"/>
      <c r="I33" s="28"/>
      <c r="J33" s="45"/>
    </row>
    <row r="34" spans="1:10" ht="14.25" customHeight="1">
      <c r="A34" s="21">
        <v>10</v>
      </c>
      <c r="B34" s="21">
        <v>20</v>
      </c>
      <c r="C34" s="21">
        <v>20</v>
      </c>
      <c r="D34" s="50"/>
      <c r="E34" s="20">
        <v>8</v>
      </c>
      <c r="F34" s="45"/>
      <c r="G34" s="48" t="s">
        <v>193</v>
      </c>
      <c r="H34" s="45"/>
      <c r="I34" s="28"/>
      <c r="J34" s="45"/>
    </row>
    <row r="35" spans="1:10" ht="14.25" customHeight="1">
      <c r="A35" s="21">
        <v>10</v>
      </c>
      <c r="B35" s="21">
        <v>20</v>
      </c>
      <c r="C35" s="21">
        <v>25</v>
      </c>
      <c r="D35" s="50"/>
      <c r="E35" s="20">
        <v>3</v>
      </c>
      <c r="F35" s="45"/>
      <c r="G35" s="48" t="s">
        <v>188</v>
      </c>
      <c r="H35" s="45"/>
      <c r="I35" s="28"/>
      <c r="J35" s="45"/>
    </row>
    <row r="36" spans="1:10" ht="14.25" customHeight="1">
      <c r="A36" s="21">
        <v>10</v>
      </c>
      <c r="B36" s="21">
        <v>20</v>
      </c>
      <c r="C36" s="21">
        <v>30</v>
      </c>
      <c r="D36" s="50"/>
      <c r="E36" s="20">
        <v>0</v>
      </c>
      <c r="F36" s="45"/>
      <c r="G36" s="48" t="s">
        <v>194</v>
      </c>
      <c r="H36" s="45"/>
      <c r="I36" s="28"/>
      <c r="J36" s="45"/>
    </row>
    <row r="37" spans="1:10" ht="14.25" customHeight="1">
      <c r="A37" s="21">
        <v>10</v>
      </c>
      <c r="B37" s="21">
        <v>20</v>
      </c>
      <c r="C37" s="21">
        <v>35</v>
      </c>
      <c r="D37" s="50"/>
      <c r="E37" s="20">
        <v>5</v>
      </c>
      <c r="F37" s="45"/>
      <c r="G37" s="48" t="s">
        <v>195</v>
      </c>
      <c r="H37" s="45"/>
      <c r="I37" s="28"/>
      <c r="J37" s="45"/>
    </row>
    <row r="38" spans="1:10" ht="14.25" customHeight="1">
      <c r="A38" s="21">
        <v>10</v>
      </c>
      <c r="B38" s="21">
        <v>50</v>
      </c>
      <c r="C38" s="21"/>
      <c r="D38" s="50"/>
      <c r="E38" s="20">
        <v>1</v>
      </c>
      <c r="F38" s="45"/>
      <c r="G38" s="47" t="s">
        <v>196</v>
      </c>
      <c r="H38" s="45"/>
      <c r="I38" s="29">
        <f>SUM(I39:I41)</f>
        <v>0</v>
      </c>
      <c r="J38" s="45"/>
    </row>
    <row r="39" spans="1:10" ht="14.25" customHeight="1">
      <c r="A39" s="21">
        <v>10</v>
      </c>
      <c r="B39" s="21">
        <v>50</v>
      </c>
      <c r="C39" s="21" t="s">
        <v>21</v>
      </c>
      <c r="D39" s="50"/>
      <c r="E39" s="20">
        <v>6</v>
      </c>
      <c r="F39" s="45"/>
      <c r="G39" s="48" t="s">
        <v>197</v>
      </c>
      <c r="H39" s="45"/>
      <c r="I39" s="28"/>
      <c r="J39" s="45"/>
    </row>
    <row r="40" spans="1:10" ht="14.25" customHeight="1">
      <c r="A40" s="21">
        <v>10</v>
      </c>
      <c r="B40" s="21">
        <v>50</v>
      </c>
      <c r="C40" s="21">
        <v>10</v>
      </c>
      <c r="D40" s="50"/>
      <c r="E40" s="20">
        <v>3</v>
      </c>
      <c r="F40" s="45"/>
      <c r="G40" s="48" t="s">
        <v>198</v>
      </c>
      <c r="H40" s="45"/>
      <c r="I40" s="28"/>
      <c r="J40" s="45"/>
    </row>
    <row r="41" spans="1:10" ht="14.25" customHeight="1">
      <c r="A41" s="21">
        <v>10</v>
      </c>
      <c r="B41" s="21">
        <v>50</v>
      </c>
      <c r="C41" s="21">
        <v>15</v>
      </c>
      <c r="D41" s="50"/>
      <c r="E41" s="20">
        <v>8</v>
      </c>
      <c r="F41" s="45"/>
      <c r="G41" s="48" t="s">
        <v>199</v>
      </c>
      <c r="H41" s="45"/>
      <c r="I41" s="28"/>
      <c r="J41" s="45"/>
    </row>
    <row r="42" spans="1:10" ht="14.25" customHeight="1">
      <c r="A42" s="21">
        <v>10</v>
      </c>
      <c r="B42" s="21">
        <v>83</v>
      </c>
      <c r="C42" s="21"/>
      <c r="D42" s="50"/>
      <c r="E42" s="20">
        <v>0</v>
      </c>
      <c r="F42" s="45"/>
      <c r="G42" s="47" t="s">
        <v>200</v>
      </c>
      <c r="H42" s="45"/>
      <c r="I42" s="29">
        <f>SUM(I43:I47)</f>
        <v>0</v>
      </c>
      <c r="J42" s="45"/>
    </row>
    <row r="43" spans="1:10" ht="14.25" customHeight="1">
      <c r="A43" s="21">
        <v>10</v>
      </c>
      <c r="B43" s="21">
        <v>83</v>
      </c>
      <c r="C43" s="21" t="s">
        <v>21</v>
      </c>
      <c r="D43" s="50"/>
      <c r="E43" s="20">
        <v>5</v>
      </c>
      <c r="F43" s="45"/>
      <c r="G43" s="48" t="s">
        <v>201</v>
      </c>
      <c r="H43" s="45"/>
      <c r="I43" s="28"/>
      <c r="J43" s="45"/>
    </row>
    <row r="44" spans="1:10" ht="14.25" customHeight="1">
      <c r="A44" s="21">
        <v>10</v>
      </c>
      <c r="B44" s="21">
        <v>83</v>
      </c>
      <c r="C44" s="21">
        <v>10</v>
      </c>
      <c r="D44" s="50"/>
      <c r="E44" s="20">
        <v>2</v>
      </c>
      <c r="F44" s="45"/>
      <c r="G44" s="48" t="s">
        <v>202</v>
      </c>
      <c r="H44" s="45"/>
      <c r="I44" s="28"/>
      <c r="J44" s="45"/>
    </row>
    <row r="45" spans="1:10" ht="14.25" customHeight="1">
      <c r="A45" s="21">
        <v>10</v>
      </c>
      <c r="B45" s="21">
        <v>83</v>
      </c>
      <c r="C45" s="21">
        <v>15</v>
      </c>
      <c r="D45" s="50"/>
      <c r="E45" s="20">
        <v>7</v>
      </c>
      <c r="F45" s="45"/>
      <c r="G45" s="48" t="s">
        <v>203</v>
      </c>
      <c r="H45" s="45"/>
      <c r="I45" s="28"/>
      <c r="J45" s="45"/>
    </row>
    <row r="46" spans="1:10" ht="14.25" customHeight="1">
      <c r="A46" s="21">
        <v>10</v>
      </c>
      <c r="B46" s="21">
        <v>83</v>
      </c>
      <c r="C46" s="21">
        <v>20</v>
      </c>
      <c r="D46" s="50"/>
      <c r="E46" s="20">
        <v>4</v>
      </c>
      <c r="F46" s="45"/>
      <c r="G46" s="48" t="s">
        <v>204</v>
      </c>
      <c r="H46" s="45"/>
      <c r="I46" s="28"/>
      <c r="J46" s="45"/>
    </row>
    <row r="47" spans="1:10" ht="14.25" customHeight="1">
      <c r="A47" s="21">
        <v>10</v>
      </c>
      <c r="B47" s="21">
        <v>83</v>
      </c>
      <c r="C47" s="21">
        <v>25</v>
      </c>
      <c r="D47" s="50"/>
      <c r="E47" s="20">
        <v>9</v>
      </c>
      <c r="F47" s="45"/>
      <c r="G47" s="48" t="s">
        <v>205</v>
      </c>
      <c r="H47" s="45"/>
      <c r="I47" s="28"/>
      <c r="J47" s="45"/>
    </row>
    <row r="48" spans="1:10" ht="14.25" customHeight="1">
      <c r="A48" s="21">
        <v>10</v>
      </c>
      <c r="B48" s="21">
        <v>93</v>
      </c>
      <c r="C48" s="21"/>
      <c r="D48" s="50"/>
      <c r="E48" s="20">
        <v>2</v>
      </c>
      <c r="F48" s="45"/>
      <c r="G48" s="47" t="s">
        <v>206</v>
      </c>
      <c r="H48" s="45"/>
      <c r="I48" s="29">
        <f>SUM(I49:I50)</f>
        <v>0</v>
      </c>
      <c r="J48" s="45"/>
    </row>
    <row r="49" spans="1:10" ht="14.25" customHeight="1">
      <c r="A49" s="21">
        <v>10</v>
      </c>
      <c r="B49" s="21">
        <v>93</v>
      </c>
      <c r="C49" s="21" t="s">
        <v>21</v>
      </c>
      <c r="D49" s="50"/>
      <c r="E49" s="20">
        <v>7</v>
      </c>
      <c r="F49" s="45"/>
      <c r="G49" s="48" t="s">
        <v>197</v>
      </c>
      <c r="H49" s="45"/>
      <c r="I49" s="28"/>
      <c r="J49" s="45"/>
    </row>
    <row r="50" spans="1:10" ht="14.25" customHeight="1">
      <c r="A50" s="21">
        <v>10</v>
      </c>
      <c r="B50" s="21">
        <v>93</v>
      </c>
      <c r="C50" s="21">
        <v>10</v>
      </c>
      <c r="D50" s="50"/>
      <c r="E50" s="20">
        <v>4</v>
      </c>
      <c r="F50" s="45"/>
      <c r="G50" s="48" t="s">
        <v>198</v>
      </c>
      <c r="H50" s="45"/>
      <c r="I50" s="28"/>
      <c r="J50" s="45"/>
    </row>
    <row r="51" spans="1:10" ht="14.25" customHeight="1">
      <c r="A51" s="21">
        <v>10</v>
      </c>
      <c r="B51" s="21">
        <v>96</v>
      </c>
      <c r="C51" s="21"/>
      <c r="D51" s="50"/>
      <c r="E51" s="20">
        <v>5</v>
      </c>
      <c r="F51" s="45"/>
      <c r="G51" s="47" t="s">
        <v>207</v>
      </c>
      <c r="H51" s="45"/>
      <c r="I51" s="28"/>
      <c r="J51" s="45"/>
    </row>
    <row r="52" spans="1:10" ht="14.25" customHeight="1">
      <c r="A52" s="21">
        <v>10</v>
      </c>
      <c r="B52" s="21">
        <v>70</v>
      </c>
      <c r="C52" s="21"/>
      <c r="D52" s="50"/>
      <c r="E52" s="20">
        <v>5</v>
      </c>
      <c r="F52" s="45"/>
      <c r="G52" s="47" t="s">
        <v>51</v>
      </c>
      <c r="H52" s="45"/>
      <c r="I52" s="28"/>
      <c r="J52" s="45"/>
    </row>
    <row r="53" spans="1:10" ht="14.25" customHeight="1">
      <c r="A53" s="21">
        <v>10</v>
      </c>
      <c r="B53" s="21">
        <v>80</v>
      </c>
      <c r="C53" s="21"/>
      <c r="D53" s="50"/>
      <c r="E53" s="20">
        <v>7</v>
      </c>
      <c r="F53" s="45"/>
      <c r="G53" s="47" t="s">
        <v>52</v>
      </c>
      <c r="H53" s="45"/>
      <c r="I53" s="28"/>
      <c r="J53" s="45"/>
    </row>
    <row r="54" spans="1:10" ht="14.25" customHeight="1">
      <c r="A54" s="21">
        <v>10</v>
      </c>
      <c r="B54" s="21"/>
      <c r="C54" s="21"/>
      <c r="D54" s="50"/>
      <c r="E54" s="20">
        <v>0</v>
      </c>
      <c r="F54" s="45"/>
      <c r="G54" s="23" t="s">
        <v>55</v>
      </c>
      <c r="H54" s="45"/>
      <c r="I54" s="29">
        <f>I23+I28+I29+I30+I38+I42+I48+I51+I52+I53</f>
        <v>0</v>
      </c>
      <c r="J54" s="45"/>
    </row>
    <row r="55" spans="1:10" ht="14.25" customHeight="1">
      <c r="A55" s="3"/>
      <c r="B55" s="3"/>
      <c r="C55" s="3"/>
      <c r="D55" s="3"/>
      <c r="E55" s="51"/>
      <c r="F55" s="45"/>
      <c r="G55" s="45"/>
      <c r="H55" s="45"/>
      <c r="I55" s="45"/>
      <c r="J55" s="45"/>
    </row>
    <row r="56" spans="1:10" ht="14.25" customHeight="1">
      <c r="A56" s="3"/>
      <c r="B56" s="3"/>
      <c r="C56" s="3"/>
      <c r="D56" s="3"/>
      <c r="E56" s="51"/>
      <c r="F56" s="45"/>
      <c r="G56" s="23" t="s">
        <v>56</v>
      </c>
      <c r="H56" s="45"/>
      <c r="I56" s="45"/>
      <c r="J56" s="45"/>
    </row>
    <row r="57" spans="1:10" ht="14.25" customHeight="1">
      <c r="A57" s="35">
        <v>20</v>
      </c>
      <c r="B57" s="35">
        <v>10</v>
      </c>
      <c r="C57" s="35"/>
      <c r="D57" s="50"/>
      <c r="E57" s="20">
        <v>4</v>
      </c>
      <c r="F57" s="45"/>
      <c r="G57" s="47" t="s">
        <v>57</v>
      </c>
      <c r="H57" s="45"/>
      <c r="I57" s="28"/>
      <c r="J57" s="45"/>
    </row>
    <row r="58" spans="1:10" ht="14.25" customHeight="1">
      <c r="A58" s="21">
        <v>20</v>
      </c>
      <c r="B58" s="21">
        <v>20</v>
      </c>
      <c r="C58" s="21"/>
      <c r="D58" s="50"/>
      <c r="E58" s="20">
        <v>6</v>
      </c>
      <c r="F58" s="45"/>
      <c r="G58" s="47" t="s">
        <v>58</v>
      </c>
      <c r="H58" s="45"/>
      <c r="I58" s="28"/>
      <c r="J58" s="45"/>
    </row>
    <row r="59" spans="1:10" ht="14.25" customHeight="1">
      <c r="A59" s="21">
        <v>20</v>
      </c>
      <c r="B59" s="21"/>
      <c r="C59" s="21"/>
      <c r="D59" s="50"/>
      <c r="E59" s="20">
        <v>2</v>
      </c>
      <c r="F59" s="45"/>
      <c r="G59" s="7" t="s">
        <v>208</v>
      </c>
      <c r="H59" s="45"/>
      <c r="I59" s="29">
        <f>I54+I57+I58</f>
        <v>0</v>
      </c>
      <c r="J59" s="45"/>
    </row>
    <row r="60" spans="1:10" ht="14.25" customHeight="1">
      <c r="A60" s="45"/>
      <c r="B60" s="45"/>
      <c r="C60" s="45"/>
      <c r="D60" s="45"/>
      <c r="E60" s="45"/>
      <c r="F60" s="45"/>
      <c r="G60" s="47" t="s">
        <v>209</v>
      </c>
      <c r="H60" s="45"/>
      <c r="I60" s="45"/>
      <c r="J60" s="45"/>
    </row>
    <row r="61" spans="1:11" ht="14.25" customHeight="1">
      <c r="A61" s="35">
        <v>40</v>
      </c>
      <c r="B61" s="35">
        <v>10</v>
      </c>
      <c r="C61" s="35">
        <v>20</v>
      </c>
      <c r="D61" s="50"/>
      <c r="E61" s="20">
        <v>2</v>
      </c>
      <c r="F61" s="45"/>
      <c r="G61" s="48" t="s">
        <v>272</v>
      </c>
      <c r="H61" s="45"/>
      <c r="I61" s="28"/>
      <c r="J61" s="45"/>
      <c r="K61" s="74"/>
    </row>
    <row r="62" spans="1:10" ht="14.25" customHeight="1">
      <c r="A62" s="21">
        <v>40</v>
      </c>
      <c r="B62" s="21">
        <v>20</v>
      </c>
      <c r="C62" s="21"/>
      <c r="D62" s="50"/>
      <c r="E62" s="20">
        <v>0</v>
      </c>
      <c r="F62" s="45"/>
      <c r="G62" s="47" t="s">
        <v>68</v>
      </c>
      <c r="H62" s="45"/>
      <c r="I62" s="29">
        <f>SUM(I63:I64)</f>
        <v>0</v>
      </c>
      <c r="J62" s="45"/>
    </row>
    <row r="63" spans="1:10" ht="14.25" customHeight="1">
      <c r="A63" s="21">
        <v>40</v>
      </c>
      <c r="B63" s="21">
        <v>20</v>
      </c>
      <c r="C63" s="21">
        <v>10</v>
      </c>
      <c r="D63" s="50"/>
      <c r="E63" s="20">
        <v>2</v>
      </c>
      <c r="F63" s="45"/>
      <c r="G63" s="48" t="s">
        <v>69</v>
      </c>
      <c r="H63" s="45"/>
      <c r="I63" s="28"/>
      <c r="J63" s="45"/>
    </row>
    <row r="64" spans="1:9" ht="14.25" customHeight="1">
      <c r="A64" s="21">
        <v>40</v>
      </c>
      <c r="B64" s="21">
        <v>20</v>
      </c>
      <c r="C64" s="21">
        <v>20</v>
      </c>
      <c r="D64" s="50"/>
      <c r="E64" s="20">
        <v>4</v>
      </c>
      <c r="F64" s="45"/>
      <c r="G64" s="48" t="s">
        <v>70</v>
      </c>
      <c r="H64" s="45"/>
      <c r="I64" s="28"/>
    </row>
    <row r="65" spans="1:9" ht="14.25" customHeight="1">
      <c r="A65" s="21">
        <v>40</v>
      </c>
      <c r="B65" s="21">
        <v>30</v>
      </c>
      <c r="C65" s="21"/>
      <c r="D65" s="50"/>
      <c r="E65" s="20">
        <v>2</v>
      </c>
      <c r="F65" s="45"/>
      <c r="G65" s="47" t="s">
        <v>71</v>
      </c>
      <c r="H65" s="45"/>
      <c r="I65" s="28"/>
    </row>
    <row r="66" spans="1:9" ht="14.25" customHeight="1">
      <c r="A66" s="21">
        <v>40</v>
      </c>
      <c r="B66" s="21">
        <v>40</v>
      </c>
      <c r="C66" s="21"/>
      <c r="D66" s="50"/>
      <c r="E66" s="20">
        <v>4</v>
      </c>
      <c r="F66" s="45"/>
      <c r="G66" s="47" t="s">
        <v>210</v>
      </c>
      <c r="H66" s="45"/>
      <c r="I66" s="29">
        <f>SUM(I67:I68)</f>
        <v>0</v>
      </c>
    </row>
    <row r="67" spans="1:9" ht="14.25" customHeight="1">
      <c r="A67" s="21">
        <v>40</v>
      </c>
      <c r="B67" s="21">
        <v>40</v>
      </c>
      <c r="C67" s="21" t="s">
        <v>21</v>
      </c>
      <c r="D67" s="50"/>
      <c r="E67" s="20">
        <v>9</v>
      </c>
      <c r="F67" s="45"/>
      <c r="G67" s="48" t="s">
        <v>197</v>
      </c>
      <c r="H67" s="45"/>
      <c r="I67" s="28"/>
    </row>
    <row r="68" spans="1:9" ht="14.25" customHeight="1">
      <c r="A68" s="21">
        <v>40</v>
      </c>
      <c r="B68" s="21">
        <v>40</v>
      </c>
      <c r="C68" s="21">
        <v>10</v>
      </c>
      <c r="D68" s="50"/>
      <c r="E68" s="20">
        <v>6</v>
      </c>
      <c r="F68" s="45"/>
      <c r="G68" s="48" t="s">
        <v>198</v>
      </c>
      <c r="H68" s="45"/>
      <c r="I68" s="28"/>
    </row>
    <row r="69" spans="1:9" ht="14.25" customHeight="1">
      <c r="A69" s="21">
        <v>50</v>
      </c>
      <c r="B69" s="21"/>
      <c r="C69" s="21"/>
      <c r="D69" s="50"/>
      <c r="E69" s="20">
        <v>9</v>
      </c>
      <c r="F69" s="45"/>
      <c r="G69" s="33" t="s">
        <v>211</v>
      </c>
      <c r="H69" s="45"/>
      <c r="I69" s="29">
        <f>I59+I61+I62+I66+I65</f>
        <v>0</v>
      </c>
    </row>
    <row r="70" spans="1:9" ht="14.25" customHeight="1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4.25" customHeight="1">
      <c r="A71" s="45"/>
      <c r="B71" s="45"/>
      <c r="C71" s="45"/>
      <c r="D71" s="45"/>
      <c r="E71" s="45"/>
      <c r="F71" s="45"/>
      <c r="G71" s="92" t="s">
        <v>267</v>
      </c>
      <c r="H71" s="93"/>
      <c r="I71" s="94"/>
    </row>
    <row r="72" spans="1:9" ht="14.25" customHeight="1">
      <c r="A72" s="45"/>
      <c r="B72" s="45"/>
      <c r="C72" s="45"/>
      <c r="D72" s="45"/>
      <c r="E72" s="45"/>
      <c r="F72" s="45"/>
      <c r="G72" s="95"/>
      <c r="H72" s="96"/>
      <c r="I72" s="97"/>
    </row>
    <row r="73" spans="1:9" ht="14.25" customHeight="1">
      <c r="A73" s="45"/>
      <c r="B73" s="45"/>
      <c r="C73" s="45"/>
      <c r="D73" s="45"/>
      <c r="E73" s="45"/>
      <c r="F73" s="45"/>
      <c r="G73" s="95"/>
      <c r="H73" s="96"/>
      <c r="I73" s="97"/>
    </row>
    <row r="74" spans="1:9" ht="14.25" customHeight="1">
      <c r="A74" s="45"/>
      <c r="B74" s="45"/>
      <c r="C74" s="45"/>
      <c r="D74" s="45"/>
      <c r="E74" s="45"/>
      <c r="F74" s="45"/>
      <c r="G74" s="98"/>
      <c r="H74" s="99"/>
      <c r="I74" s="100"/>
    </row>
    <row r="75" spans="1:9" ht="14.25" customHeight="1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4.25" customHeight="1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4.25" customHeight="1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4.25" customHeight="1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2">
      <c r="A79" s="45"/>
      <c r="B79" s="45"/>
      <c r="C79" s="45"/>
      <c r="D79" s="45"/>
      <c r="E79" s="45"/>
      <c r="F79" s="45"/>
      <c r="G79" s="45"/>
      <c r="H79" s="45"/>
      <c r="I79" s="45"/>
    </row>
  </sheetData>
  <sheetProtection/>
  <mergeCells count="4">
    <mergeCell ref="H9:I12"/>
    <mergeCell ref="A10:F10"/>
    <mergeCell ref="A11:F11"/>
    <mergeCell ref="G71:I74"/>
  </mergeCells>
  <printOptions/>
  <pageMargins left="0.5118110236220472" right="0.5118110236220472" top="0.1968503937007874" bottom="0.11811023622047245" header="0.31496062992125984" footer="0.196850393700787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69"/>
  <sheetViews>
    <sheetView showGridLines="0" zoomScaleSheetLayoutView="55" zoomScalePageLayoutView="0" workbookViewId="0" topLeftCell="A25">
      <selection activeCell="K55" sqref="K55"/>
    </sheetView>
  </sheetViews>
  <sheetFormatPr defaultColWidth="9.140625" defaultRowHeight="15"/>
  <cols>
    <col min="1" max="5" width="3.00390625" style="1" customWidth="1"/>
    <col min="6" max="6" width="4.7109375" style="1" customWidth="1"/>
    <col min="7" max="7" width="50.7109375" style="1" customWidth="1"/>
    <col min="8" max="8" width="10.7109375" style="2" customWidth="1"/>
    <col min="9" max="9" width="12.7109375" style="1" customWidth="1"/>
    <col min="10" max="10" width="3.57421875" style="3" customWidth="1"/>
    <col min="11" max="11" width="9.140625" style="34" customWidth="1"/>
    <col min="12" max="16384" width="9.140625" style="3" customWidth="1"/>
  </cols>
  <sheetData>
    <row r="1" ht="14.25" customHeight="1"/>
    <row r="2" ht="14.25" customHeight="1"/>
    <row r="3" ht="14.25" customHeight="1"/>
    <row r="4" spans="1:9" ht="14.25" customHeight="1">
      <c r="A4" s="4" t="s">
        <v>1</v>
      </c>
      <c r="B4" s="5"/>
      <c r="C4" s="5"/>
      <c r="D4" s="6"/>
      <c r="E4" s="5"/>
      <c r="F4" s="5"/>
      <c r="G4" s="5"/>
      <c r="H4" s="7" t="s">
        <v>2</v>
      </c>
      <c r="I4" s="8">
        <v>40623</v>
      </c>
    </row>
    <row r="5" spans="1:9" ht="14.25" customHeight="1">
      <c r="A5" s="43"/>
      <c r="B5" s="5"/>
      <c r="C5" s="5"/>
      <c r="D5" s="10"/>
      <c r="E5" s="11"/>
      <c r="F5" s="11"/>
      <c r="G5" s="11"/>
      <c r="H5" s="7" t="s">
        <v>3</v>
      </c>
      <c r="I5" s="12"/>
    </row>
    <row r="6" spans="1:9" ht="14.25" customHeight="1">
      <c r="A6" s="13"/>
      <c r="H6" s="7" t="s">
        <v>4</v>
      </c>
      <c r="I6" s="8">
        <v>40634</v>
      </c>
    </row>
    <row r="7" spans="1:9" ht="14.25" customHeight="1">
      <c r="A7" s="3"/>
      <c r="I7" s="3"/>
    </row>
    <row r="8" ht="14.25" customHeight="1">
      <c r="A8" s="14" t="s">
        <v>5</v>
      </c>
    </row>
    <row r="9" spans="1:9" ht="14.25" customHeight="1">
      <c r="A9" s="3"/>
      <c r="H9" s="83" t="s">
        <v>242</v>
      </c>
      <c r="I9" s="84"/>
    </row>
    <row r="10" spans="1:9" ht="14.25" customHeight="1">
      <c r="A10" s="89" t="s">
        <v>7</v>
      </c>
      <c r="B10" s="89"/>
      <c r="C10" s="89"/>
      <c r="D10" s="89"/>
      <c r="E10" s="89"/>
      <c r="F10" s="89"/>
      <c r="G10" s="15" t="s">
        <v>8</v>
      </c>
      <c r="H10" s="85"/>
      <c r="I10" s="86"/>
    </row>
    <row r="11" spans="1:9" ht="14.25" customHeight="1">
      <c r="A11" s="90" t="s">
        <v>9</v>
      </c>
      <c r="B11" s="101"/>
      <c r="C11" s="101"/>
      <c r="D11" s="101"/>
      <c r="E11" s="101"/>
      <c r="F11" s="101"/>
      <c r="G11" s="7" t="s">
        <v>243</v>
      </c>
      <c r="H11" s="85"/>
      <c r="I11" s="86"/>
    </row>
    <row r="12" spans="1:9" ht="14.25" customHeight="1">
      <c r="A12" s="16" t="s">
        <v>11</v>
      </c>
      <c r="G12" s="7" t="s">
        <v>12</v>
      </c>
      <c r="H12" s="87"/>
      <c r="I12" s="88"/>
    </row>
    <row r="13" spans="1:9" ht="14.25" customHeight="1">
      <c r="A13" s="16" t="s">
        <v>13</v>
      </c>
      <c r="B13" s="3"/>
      <c r="C13" s="3"/>
      <c r="D13" s="3"/>
      <c r="E13" s="3"/>
      <c r="F13" s="3"/>
      <c r="G13" s="1" t="s">
        <v>14</v>
      </c>
      <c r="H13" s="17"/>
      <c r="I13" s="17"/>
    </row>
    <row r="14" spans="1:7" ht="14.25" customHeight="1">
      <c r="A14" s="16" t="s">
        <v>15</v>
      </c>
      <c r="G14" s="7" t="s">
        <v>182</v>
      </c>
    </row>
    <row r="15" ht="14.25" customHeight="1">
      <c r="A15" s="13"/>
    </row>
    <row r="16" spans="2:7" ht="14.25" customHeight="1">
      <c r="B16" s="3"/>
      <c r="C16" s="3"/>
      <c r="D16" s="3"/>
      <c r="E16" s="3"/>
      <c r="F16" s="3"/>
      <c r="G16" s="3"/>
    </row>
    <row r="17" ht="14.25" customHeight="1"/>
    <row r="18" spans="1:9" ht="14.25" customHeight="1">
      <c r="A18" s="18" t="s">
        <v>17</v>
      </c>
      <c r="I18" s="3"/>
    </row>
    <row r="19" spans="1:9" ht="14.25" customHeight="1">
      <c r="A19" s="3"/>
      <c r="B19" s="3"/>
      <c r="C19" s="3"/>
      <c r="D19" s="3"/>
      <c r="E19" s="3"/>
      <c r="H19" s="44"/>
      <c r="I19" s="3"/>
    </row>
    <row r="20" spans="1:9" ht="14.25" customHeight="1">
      <c r="A20" s="3"/>
      <c r="B20" s="3"/>
      <c r="C20" s="3"/>
      <c r="D20" s="3"/>
      <c r="E20" s="3"/>
      <c r="H20" s="44"/>
      <c r="I20" s="20" t="s">
        <v>0</v>
      </c>
    </row>
    <row r="21" spans="1:9" ht="14.25" customHeight="1">
      <c r="A21" s="3"/>
      <c r="B21" s="3"/>
      <c r="C21" s="3"/>
      <c r="D21" s="3"/>
      <c r="E21" s="3"/>
      <c r="H21" s="44"/>
      <c r="I21" s="21">
        <v>10</v>
      </c>
    </row>
    <row r="22" spans="1:9" ht="14.25" customHeight="1">
      <c r="A22" s="5" t="s">
        <v>18</v>
      </c>
      <c r="B22" s="5"/>
      <c r="C22" s="5"/>
      <c r="D22" s="5"/>
      <c r="E22" s="5" t="s">
        <v>19</v>
      </c>
      <c r="F22" s="45"/>
      <c r="G22" s="23" t="s">
        <v>244</v>
      </c>
      <c r="H22" s="44"/>
      <c r="I22" s="45"/>
    </row>
    <row r="23" spans="1:9" ht="14.25" customHeight="1">
      <c r="A23" s="35">
        <v>10</v>
      </c>
      <c r="B23" s="35" t="s">
        <v>21</v>
      </c>
      <c r="C23" s="35"/>
      <c r="D23" s="50"/>
      <c r="E23" s="20">
        <v>6</v>
      </c>
      <c r="F23" s="3"/>
      <c r="G23" s="47" t="s">
        <v>184</v>
      </c>
      <c r="H23" s="44"/>
      <c r="I23" s="29">
        <f>SUM(I24:I26)</f>
        <v>0</v>
      </c>
    </row>
    <row r="24" spans="1:9" ht="14.25" customHeight="1">
      <c r="A24" s="21">
        <v>10</v>
      </c>
      <c r="B24" s="21" t="s">
        <v>21</v>
      </c>
      <c r="C24" s="21" t="s">
        <v>21</v>
      </c>
      <c r="D24" s="50"/>
      <c r="E24" s="20">
        <v>1</v>
      </c>
      <c r="F24" s="45"/>
      <c r="G24" s="48" t="s">
        <v>245</v>
      </c>
      <c r="H24" s="45"/>
      <c r="I24" s="28"/>
    </row>
    <row r="25" spans="1:9" ht="14.25" customHeight="1">
      <c r="A25" s="21">
        <v>10</v>
      </c>
      <c r="B25" s="21" t="s">
        <v>21</v>
      </c>
      <c r="C25" s="21">
        <v>10</v>
      </c>
      <c r="D25" s="50"/>
      <c r="E25" s="20">
        <v>8</v>
      </c>
      <c r="F25" s="45"/>
      <c r="G25" s="48" t="s">
        <v>246</v>
      </c>
      <c r="H25" s="45"/>
      <c r="I25" s="28"/>
    </row>
    <row r="26" spans="1:9" ht="14.25" customHeight="1">
      <c r="A26" s="21">
        <v>10</v>
      </c>
      <c r="B26" s="21" t="s">
        <v>21</v>
      </c>
      <c r="C26" s="21">
        <v>15</v>
      </c>
      <c r="D26" s="46"/>
      <c r="E26" s="20">
        <v>3</v>
      </c>
      <c r="F26" s="45"/>
      <c r="G26" s="48" t="s">
        <v>188</v>
      </c>
      <c r="H26" s="45"/>
      <c r="I26" s="28"/>
    </row>
    <row r="27" spans="1:9" ht="14.25" customHeight="1">
      <c r="A27" s="21">
        <v>10</v>
      </c>
      <c r="B27" s="21">
        <v>30</v>
      </c>
      <c r="C27" s="21"/>
      <c r="D27" s="50"/>
      <c r="E27" s="20">
        <v>7</v>
      </c>
      <c r="F27" s="45"/>
      <c r="G27" s="47" t="s">
        <v>30</v>
      </c>
      <c r="H27" s="45"/>
      <c r="I27" s="28"/>
    </row>
    <row r="28" spans="1:9" ht="14.25" customHeight="1">
      <c r="A28" s="21">
        <v>10</v>
      </c>
      <c r="B28" s="21">
        <v>40</v>
      </c>
      <c r="C28" s="21"/>
      <c r="D28" s="50"/>
      <c r="E28" s="20">
        <v>9</v>
      </c>
      <c r="F28" s="45"/>
      <c r="G28" s="47" t="s">
        <v>34</v>
      </c>
      <c r="H28" s="45"/>
      <c r="I28" s="28"/>
    </row>
    <row r="29" spans="1:9" ht="14.25" customHeight="1">
      <c r="A29" s="21">
        <v>10</v>
      </c>
      <c r="B29" s="21">
        <v>20</v>
      </c>
      <c r="C29" s="21"/>
      <c r="D29" s="50"/>
      <c r="E29" s="20">
        <v>5</v>
      </c>
      <c r="F29" s="45"/>
      <c r="G29" s="47" t="s">
        <v>189</v>
      </c>
      <c r="H29" s="45"/>
      <c r="I29" s="29">
        <f>SUM(I30:I36)</f>
        <v>0</v>
      </c>
    </row>
    <row r="30" spans="1:9" ht="14.25" customHeight="1">
      <c r="A30" s="21">
        <v>10</v>
      </c>
      <c r="B30" s="21">
        <v>20</v>
      </c>
      <c r="C30" s="21" t="s">
        <v>21</v>
      </c>
      <c r="D30" s="50"/>
      <c r="E30" s="20">
        <v>0</v>
      </c>
      <c r="F30" s="45"/>
      <c r="G30" s="48" t="s">
        <v>190</v>
      </c>
      <c r="H30" s="45"/>
      <c r="I30" s="28"/>
    </row>
    <row r="31" spans="1:9" ht="14.25" customHeight="1">
      <c r="A31" s="21">
        <v>10</v>
      </c>
      <c r="B31" s="21">
        <v>20</v>
      </c>
      <c r="C31" s="21">
        <v>10</v>
      </c>
      <c r="D31" s="50"/>
      <c r="E31" s="20">
        <v>7</v>
      </c>
      <c r="F31" s="45"/>
      <c r="G31" s="48" t="s">
        <v>247</v>
      </c>
      <c r="H31" s="45"/>
      <c r="I31" s="28"/>
    </row>
    <row r="32" spans="1:9" ht="14.25" customHeight="1">
      <c r="A32" s="21">
        <v>10</v>
      </c>
      <c r="B32" s="21">
        <v>20</v>
      </c>
      <c r="C32" s="21">
        <v>15</v>
      </c>
      <c r="D32" s="50"/>
      <c r="E32" s="20">
        <v>2</v>
      </c>
      <c r="G32" s="48" t="s">
        <v>192</v>
      </c>
      <c r="I32" s="28"/>
    </row>
    <row r="33" spans="1:9" ht="14.25" customHeight="1">
      <c r="A33" s="21">
        <v>10</v>
      </c>
      <c r="B33" s="21">
        <v>20</v>
      </c>
      <c r="C33" s="21">
        <v>20</v>
      </c>
      <c r="D33" s="50"/>
      <c r="E33" s="20">
        <v>9</v>
      </c>
      <c r="G33" s="48" t="s">
        <v>248</v>
      </c>
      <c r="I33" s="28"/>
    </row>
    <row r="34" spans="1:9" ht="14.25" customHeight="1">
      <c r="A34" s="21">
        <v>10</v>
      </c>
      <c r="B34" s="21">
        <v>20</v>
      </c>
      <c r="C34" s="21">
        <v>25</v>
      </c>
      <c r="D34" s="50"/>
      <c r="E34" s="20">
        <v>4</v>
      </c>
      <c r="G34" s="48" t="s">
        <v>188</v>
      </c>
      <c r="I34" s="28"/>
    </row>
    <row r="35" spans="1:9" ht="14.25" customHeight="1">
      <c r="A35" s="21">
        <v>10</v>
      </c>
      <c r="B35" s="21">
        <v>20</v>
      </c>
      <c r="C35" s="21">
        <v>30</v>
      </c>
      <c r="D35" s="50"/>
      <c r="E35" s="20">
        <v>1</v>
      </c>
      <c r="G35" s="48" t="s">
        <v>194</v>
      </c>
      <c r="I35" s="28"/>
    </row>
    <row r="36" spans="1:9" ht="14.25" customHeight="1">
      <c r="A36" s="21">
        <v>10</v>
      </c>
      <c r="B36" s="21">
        <v>20</v>
      </c>
      <c r="C36" s="21">
        <v>35</v>
      </c>
      <c r="D36" s="50"/>
      <c r="E36" s="20">
        <v>6</v>
      </c>
      <c r="G36" s="48" t="s">
        <v>249</v>
      </c>
      <c r="I36" s="28"/>
    </row>
    <row r="37" spans="1:9" ht="14.25" customHeight="1">
      <c r="A37" s="21">
        <v>10</v>
      </c>
      <c r="B37" s="21">
        <v>32</v>
      </c>
      <c r="C37" s="21"/>
      <c r="D37" s="50"/>
      <c r="E37" s="20">
        <v>9</v>
      </c>
      <c r="G37" s="47" t="s">
        <v>250</v>
      </c>
      <c r="I37" s="28"/>
    </row>
    <row r="38" spans="1:9" ht="14.25" customHeight="1">
      <c r="A38" s="21">
        <v>10</v>
      </c>
      <c r="B38" s="21">
        <v>83</v>
      </c>
      <c r="C38" s="21"/>
      <c r="D38" s="50"/>
      <c r="E38" s="20">
        <v>1</v>
      </c>
      <c r="G38" s="47" t="s">
        <v>200</v>
      </c>
      <c r="I38" s="29">
        <f>SUM(I39:I41)</f>
        <v>0</v>
      </c>
    </row>
    <row r="39" spans="1:9" ht="14.25" customHeight="1">
      <c r="A39" s="21">
        <v>10</v>
      </c>
      <c r="B39" s="21">
        <v>83</v>
      </c>
      <c r="C39" s="21" t="s">
        <v>21</v>
      </c>
      <c r="D39" s="50"/>
      <c r="E39" s="20">
        <v>6</v>
      </c>
      <c r="G39" s="48" t="s">
        <v>201</v>
      </c>
      <c r="I39" s="28"/>
    </row>
    <row r="40" spans="1:9" ht="14.25" customHeight="1">
      <c r="A40" s="21">
        <v>10</v>
      </c>
      <c r="B40" s="21">
        <v>83</v>
      </c>
      <c r="C40" s="21">
        <v>30</v>
      </c>
      <c r="D40" s="50"/>
      <c r="E40" s="20">
        <v>7</v>
      </c>
      <c r="G40" s="48" t="s">
        <v>251</v>
      </c>
      <c r="I40" s="28"/>
    </row>
    <row r="41" spans="1:9" ht="14.25" customHeight="1">
      <c r="A41" s="21">
        <v>10</v>
      </c>
      <c r="B41" s="21">
        <v>83</v>
      </c>
      <c r="C41" s="21">
        <v>35</v>
      </c>
      <c r="D41" s="50"/>
      <c r="E41" s="20">
        <v>2</v>
      </c>
      <c r="G41" s="48" t="s">
        <v>252</v>
      </c>
      <c r="I41" s="28"/>
    </row>
    <row r="42" spans="1:9" ht="14.25" customHeight="1">
      <c r="A42" s="21">
        <v>10</v>
      </c>
      <c r="B42" s="21">
        <v>93</v>
      </c>
      <c r="C42" s="21"/>
      <c r="D42" s="50"/>
      <c r="E42" s="20">
        <v>3</v>
      </c>
      <c r="G42" s="47" t="s">
        <v>206</v>
      </c>
      <c r="I42" s="29">
        <f>SUM(I43:I44)</f>
        <v>0</v>
      </c>
    </row>
    <row r="43" spans="1:9" ht="14.25" customHeight="1">
      <c r="A43" s="21">
        <v>10</v>
      </c>
      <c r="B43" s="21">
        <v>93</v>
      </c>
      <c r="C43" s="21" t="s">
        <v>21</v>
      </c>
      <c r="D43" s="50"/>
      <c r="E43" s="20">
        <v>8</v>
      </c>
      <c r="G43" s="48" t="s">
        <v>197</v>
      </c>
      <c r="I43" s="28"/>
    </row>
    <row r="44" spans="1:9" ht="14.25" customHeight="1">
      <c r="A44" s="21">
        <v>10</v>
      </c>
      <c r="B44" s="21">
        <v>93</v>
      </c>
      <c r="C44" s="21">
        <v>10</v>
      </c>
      <c r="D44" s="50"/>
      <c r="E44" s="20">
        <v>5</v>
      </c>
      <c r="G44" s="48" t="s">
        <v>198</v>
      </c>
      <c r="I44" s="28"/>
    </row>
    <row r="45" spans="1:9" ht="14.25" customHeight="1">
      <c r="A45" s="21">
        <v>10</v>
      </c>
      <c r="B45" s="21">
        <v>96</v>
      </c>
      <c r="C45" s="21"/>
      <c r="D45" s="50"/>
      <c r="E45" s="20">
        <v>6</v>
      </c>
      <c r="G45" s="47" t="s">
        <v>207</v>
      </c>
      <c r="I45" s="28"/>
    </row>
    <row r="46" spans="1:9" ht="14.25" customHeight="1">
      <c r="A46" s="21">
        <v>10</v>
      </c>
      <c r="B46" s="21">
        <v>70</v>
      </c>
      <c r="C46" s="21"/>
      <c r="D46" s="50"/>
      <c r="E46" s="20">
        <v>6</v>
      </c>
      <c r="G46" s="47" t="s">
        <v>51</v>
      </c>
      <c r="I46" s="28"/>
    </row>
    <row r="47" spans="1:9" ht="14.25" customHeight="1">
      <c r="A47" s="21">
        <v>10</v>
      </c>
      <c r="B47" s="21">
        <v>80</v>
      </c>
      <c r="C47" s="21"/>
      <c r="D47" s="50"/>
      <c r="E47" s="20">
        <v>8</v>
      </c>
      <c r="G47" s="47" t="s">
        <v>52</v>
      </c>
      <c r="I47" s="28"/>
    </row>
    <row r="48" spans="1:9" ht="14.25" customHeight="1">
      <c r="A48" s="21">
        <v>10</v>
      </c>
      <c r="B48" s="21"/>
      <c r="C48" s="21"/>
      <c r="D48" s="50"/>
      <c r="E48" s="20">
        <v>1</v>
      </c>
      <c r="G48" s="23" t="s">
        <v>55</v>
      </c>
      <c r="I48" s="29">
        <f>I47+I46+I45+I42+I38+I29+I28+I27+I23+I37</f>
        <v>0</v>
      </c>
    </row>
    <row r="49" ht="14.25" customHeight="1">
      <c r="E49" s="5"/>
    </row>
    <row r="50" spans="5:7" ht="14.25" customHeight="1">
      <c r="E50" s="5"/>
      <c r="G50" s="23" t="s">
        <v>56</v>
      </c>
    </row>
    <row r="51" spans="1:9" ht="14.25" customHeight="1">
      <c r="A51" s="35">
        <v>20</v>
      </c>
      <c r="B51" s="35">
        <v>10</v>
      </c>
      <c r="C51" s="35"/>
      <c r="D51" s="50"/>
      <c r="E51" s="20">
        <v>5</v>
      </c>
      <c r="G51" s="47" t="s">
        <v>57</v>
      </c>
      <c r="I51" s="28"/>
    </row>
    <row r="52" spans="1:9" ht="14.25" customHeight="1">
      <c r="A52" s="21">
        <v>20</v>
      </c>
      <c r="B52" s="21">
        <v>20</v>
      </c>
      <c r="C52" s="21"/>
      <c r="D52" s="50"/>
      <c r="E52" s="20">
        <v>7</v>
      </c>
      <c r="G52" s="47" t="s">
        <v>58</v>
      </c>
      <c r="I52" s="28"/>
    </row>
    <row r="53" spans="1:9" ht="14.25" customHeight="1">
      <c r="A53" s="21">
        <v>20</v>
      </c>
      <c r="B53" s="21"/>
      <c r="C53" s="21"/>
      <c r="D53" s="50"/>
      <c r="E53" s="20">
        <v>3</v>
      </c>
      <c r="G53" s="7" t="s">
        <v>253</v>
      </c>
      <c r="I53" s="29">
        <f>I48+I51+I52</f>
        <v>0</v>
      </c>
    </row>
    <row r="54" spans="5:9" ht="14.25" customHeight="1">
      <c r="E54" s="5"/>
      <c r="G54" s="47" t="s">
        <v>209</v>
      </c>
      <c r="I54" s="3"/>
    </row>
    <row r="55" spans="1:11" ht="14.25" customHeight="1">
      <c r="A55" s="35">
        <v>40</v>
      </c>
      <c r="B55" s="35">
        <v>10</v>
      </c>
      <c r="C55" s="35">
        <v>20</v>
      </c>
      <c r="D55" s="50"/>
      <c r="E55" s="20">
        <v>3</v>
      </c>
      <c r="G55" s="48" t="s">
        <v>272</v>
      </c>
      <c r="I55" s="28"/>
      <c r="K55" s="74"/>
    </row>
    <row r="56" spans="1:9" ht="14.25" customHeight="1">
      <c r="A56" s="21">
        <v>40</v>
      </c>
      <c r="B56" s="21">
        <v>20</v>
      </c>
      <c r="C56" s="21"/>
      <c r="D56" s="50"/>
      <c r="E56" s="20">
        <v>1</v>
      </c>
      <c r="G56" s="47" t="s">
        <v>68</v>
      </c>
      <c r="I56" s="29">
        <f>SUM(I57:I58)</f>
        <v>0</v>
      </c>
    </row>
    <row r="57" spans="1:9" ht="14.25" customHeight="1">
      <c r="A57" s="21">
        <v>40</v>
      </c>
      <c r="B57" s="21">
        <v>20</v>
      </c>
      <c r="C57" s="21">
        <v>10</v>
      </c>
      <c r="D57" s="50"/>
      <c r="E57" s="20">
        <v>3</v>
      </c>
      <c r="G57" s="48" t="s">
        <v>69</v>
      </c>
      <c r="I57" s="28"/>
    </row>
    <row r="58" spans="1:9" ht="14.25" customHeight="1">
      <c r="A58" s="21">
        <v>40</v>
      </c>
      <c r="B58" s="21">
        <v>20</v>
      </c>
      <c r="C58" s="21">
        <v>20</v>
      </c>
      <c r="D58" s="50"/>
      <c r="E58" s="20">
        <v>5</v>
      </c>
      <c r="G58" s="48" t="s">
        <v>70</v>
      </c>
      <c r="I58" s="28"/>
    </row>
    <row r="59" spans="1:9" ht="14.25" customHeight="1">
      <c r="A59" s="21">
        <v>40</v>
      </c>
      <c r="B59" s="21">
        <v>30</v>
      </c>
      <c r="C59" s="21"/>
      <c r="D59" s="50"/>
      <c r="E59" s="20">
        <v>3</v>
      </c>
      <c r="G59" s="47" t="s">
        <v>71</v>
      </c>
      <c r="I59" s="28"/>
    </row>
    <row r="60" spans="1:9" ht="14.25" customHeight="1">
      <c r="A60" s="21">
        <v>40</v>
      </c>
      <c r="B60" s="21">
        <v>40</v>
      </c>
      <c r="C60" s="21"/>
      <c r="D60" s="50"/>
      <c r="E60" s="20">
        <v>5</v>
      </c>
      <c r="G60" s="47" t="s">
        <v>210</v>
      </c>
      <c r="I60" s="29">
        <f>SUM(I61:I62)</f>
        <v>0</v>
      </c>
    </row>
    <row r="61" spans="1:9" ht="14.25" customHeight="1">
      <c r="A61" s="21">
        <v>40</v>
      </c>
      <c r="B61" s="21">
        <v>40</v>
      </c>
      <c r="C61" s="21" t="s">
        <v>21</v>
      </c>
      <c r="D61" s="50"/>
      <c r="E61" s="20">
        <v>0</v>
      </c>
      <c r="G61" s="48" t="s">
        <v>197</v>
      </c>
      <c r="I61" s="28"/>
    </row>
    <row r="62" spans="1:9" ht="14.25" customHeight="1">
      <c r="A62" s="21">
        <v>40</v>
      </c>
      <c r="B62" s="21">
        <v>40</v>
      </c>
      <c r="C62" s="21">
        <v>10</v>
      </c>
      <c r="D62" s="50"/>
      <c r="E62" s="20">
        <v>7</v>
      </c>
      <c r="G62" s="48" t="s">
        <v>198</v>
      </c>
      <c r="I62" s="28"/>
    </row>
    <row r="63" spans="1:9" ht="14.25" customHeight="1">
      <c r="A63" s="21">
        <v>40</v>
      </c>
      <c r="B63" s="21">
        <v>45</v>
      </c>
      <c r="C63" s="21"/>
      <c r="D63" s="50"/>
      <c r="E63" s="20">
        <v>0</v>
      </c>
      <c r="G63" s="47" t="s">
        <v>254</v>
      </c>
      <c r="I63" s="28"/>
    </row>
    <row r="64" spans="1:9" ht="14.25" customHeight="1">
      <c r="A64" s="21">
        <v>50</v>
      </c>
      <c r="B64" s="21"/>
      <c r="C64" s="21"/>
      <c r="D64" s="50"/>
      <c r="E64" s="20">
        <v>0</v>
      </c>
      <c r="G64" s="33" t="s">
        <v>211</v>
      </c>
      <c r="I64" s="29">
        <f>I53+I55+I56+I59+I60+I63</f>
        <v>0</v>
      </c>
    </row>
    <row r="65" ht="14.25" customHeight="1"/>
    <row r="66" spans="7:9" ht="14.25" customHeight="1">
      <c r="G66" s="92" t="s">
        <v>267</v>
      </c>
      <c r="H66" s="93"/>
      <c r="I66" s="94"/>
    </row>
    <row r="67" spans="7:9" ht="14.25" customHeight="1">
      <c r="G67" s="95"/>
      <c r="H67" s="96"/>
      <c r="I67" s="97"/>
    </row>
    <row r="68" spans="7:9" ht="14.25" customHeight="1">
      <c r="G68" s="95"/>
      <c r="H68" s="96"/>
      <c r="I68" s="97"/>
    </row>
    <row r="69" spans="7:9" ht="14.25" customHeight="1">
      <c r="G69" s="98"/>
      <c r="H69" s="99"/>
      <c r="I69" s="100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</sheetData>
  <sheetProtection/>
  <mergeCells count="4">
    <mergeCell ref="H9:I12"/>
    <mergeCell ref="A10:F10"/>
    <mergeCell ref="A11:F11"/>
    <mergeCell ref="G66:I69"/>
  </mergeCells>
  <printOptions/>
  <pageMargins left="0.5118110236220472" right="0.5118110236220472" top="0.1968503937007874" bottom="0.11811023622047245" header="0.31496062992125984" footer="0.196850393700787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zoomScaleSheetLayoutView="55" zoomScalePageLayoutView="0" workbookViewId="0" topLeftCell="A40">
      <selection activeCell="H45" sqref="H45"/>
    </sheetView>
  </sheetViews>
  <sheetFormatPr defaultColWidth="9.140625" defaultRowHeight="15"/>
  <cols>
    <col min="1" max="6" width="3.00390625" style="1" customWidth="1"/>
    <col min="7" max="7" width="4.7109375" style="1" customWidth="1"/>
    <col min="8" max="8" width="67.140625" style="1" bestFit="1" customWidth="1"/>
    <col min="9" max="9" width="10.7109375" style="2" customWidth="1"/>
    <col min="10" max="10" width="12.7109375" style="1" customWidth="1"/>
    <col min="11" max="11" width="3.57421875" style="3" customWidth="1"/>
    <col min="12" max="12" width="9.140625" style="34" customWidth="1"/>
    <col min="13" max="16384" width="9.140625" style="3" customWidth="1"/>
  </cols>
  <sheetData>
    <row r="1" ht="14.25" customHeight="1">
      <c r="H1" s="2"/>
    </row>
    <row r="2" ht="14.25" customHeight="1">
      <c r="H2" s="2"/>
    </row>
    <row r="3" ht="14.25" customHeight="1"/>
    <row r="4" spans="1:10" ht="14.25" customHeight="1">
      <c r="A4" s="4" t="s">
        <v>1</v>
      </c>
      <c r="B4" s="5"/>
      <c r="C4" s="5"/>
      <c r="D4" s="5"/>
      <c r="E4" s="6"/>
      <c r="F4" s="5"/>
      <c r="G4" s="5"/>
      <c r="H4" s="5"/>
      <c r="I4" s="7" t="s">
        <v>2</v>
      </c>
      <c r="J4" s="8">
        <v>40623</v>
      </c>
    </row>
    <row r="5" spans="1:10" ht="14.25" customHeight="1">
      <c r="A5" s="9"/>
      <c r="B5" s="5"/>
      <c r="C5" s="5"/>
      <c r="D5" s="5"/>
      <c r="E5" s="10"/>
      <c r="F5" s="11"/>
      <c r="G5" s="11"/>
      <c r="H5" s="11"/>
      <c r="I5" s="7" t="s">
        <v>3</v>
      </c>
      <c r="J5" s="12"/>
    </row>
    <row r="6" spans="1:10" ht="14.25" customHeight="1">
      <c r="A6" s="13"/>
      <c r="I6" s="7" t="s">
        <v>4</v>
      </c>
      <c r="J6" s="8">
        <v>40634</v>
      </c>
    </row>
    <row r="7" spans="1:10" ht="14.25" customHeight="1">
      <c r="A7" s="3"/>
      <c r="J7" s="3"/>
    </row>
    <row r="8" ht="14.25" customHeight="1">
      <c r="A8" s="14" t="s">
        <v>5</v>
      </c>
    </row>
    <row r="9" spans="1:10" ht="14.25" customHeight="1">
      <c r="A9" s="3"/>
      <c r="I9" s="83" t="s">
        <v>73</v>
      </c>
      <c r="J9" s="84"/>
    </row>
    <row r="10" spans="1:10" ht="14.25" customHeight="1">
      <c r="A10" s="89" t="s">
        <v>7</v>
      </c>
      <c r="B10" s="89"/>
      <c r="C10" s="89"/>
      <c r="D10" s="89"/>
      <c r="E10" s="89"/>
      <c r="F10" s="89"/>
      <c r="G10" s="89"/>
      <c r="H10" s="15" t="s">
        <v>8</v>
      </c>
      <c r="I10" s="85"/>
      <c r="J10" s="86"/>
    </row>
    <row r="11" spans="1:10" ht="14.25" customHeight="1">
      <c r="A11" s="90" t="s">
        <v>9</v>
      </c>
      <c r="B11" s="91"/>
      <c r="C11" s="91"/>
      <c r="D11" s="91"/>
      <c r="E11" s="91"/>
      <c r="F11" s="91"/>
      <c r="G11" s="91"/>
      <c r="H11" s="7" t="s">
        <v>74</v>
      </c>
      <c r="I11" s="85"/>
      <c r="J11" s="86"/>
    </row>
    <row r="12" spans="1:10" ht="14.25" customHeight="1">
      <c r="A12" s="16" t="s">
        <v>11</v>
      </c>
      <c r="H12" s="7" t="s">
        <v>12</v>
      </c>
      <c r="I12" s="87"/>
      <c r="J12" s="88"/>
    </row>
    <row r="13" spans="1:10" ht="14.25" customHeight="1">
      <c r="A13" s="16" t="s">
        <v>13</v>
      </c>
      <c r="B13" s="3"/>
      <c r="C13" s="3"/>
      <c r="D13" s="3"/>
      <c r="E13" s="3"/>
      <c r="F13" s="3"/>
      <c r="G13" s="3"/>
      <c r="H13" s="1" t="s">
        <v>14</v>
      </c>
      <c r="I13" s="17"/>
      <c r="J13" s="17"/>
    </row>
    <row r="14" spans="1:8" ht="14.25" customHeight="1">
      <c r="A14" s="16" t="s">
        <v>15</v>
      </c>
      <c r="H14" s="7" t="s">
        <v>16</v>
      </c>
    </row>
    <row r="15" ht="14.25" customHeight="1">
      <c r="A15" s="13"/>
    </row>
    <row r="16" spans="2:8" ht="14.25" customHeight="1">
      <c r="B16" s="3"/>
      <c r="C16" s="3"/>
      <c r="D16" s="3"/>
      <c r="E16" s="3"/>
      <c r="F16" s="3"/>
      <c r="G16" s="3"/>
      <c r="H16" s="3"/>
    </row>
    <row r="17" ht="14.25" customHeight="1"/>
    <row r="18" spans="1:10" ht="14.25" customHeight="1">
      <c r="A18" s="18" t="s">
        <v>75</v>
      </c>
      <c r="J18" s="3"/>
    </row>
    <row r="19" spans="1:10" ht="14.25" customHeight="1">
      <c r="A19" s="3"/>
      <c r="B19" s="3"/>
      <c r="C19" s="3"/>
      <c r="D19" s="3"/>
      <c r="E19" s="3"/>
      <c r="F19" s="3"/>
      <c r="I19" s="19"/>
      <c r="J19" s="3"/>
    </row>
    <row r="20" spans="1:10" ht="14.25" customHeight="1">
      <c r="A20" s="3"/>
      <c r="B20" s="3"/>
      <c r="C20" s="3"/>
      <c r="D20" s="3"/>
      <c r="E20" s="3"/>
      <c r="F20" s="3"/>
      <c r="I20" s="19"/>
      <c r="J20" s="20" t="s">
        <v>0</v>
      </c>
    </row>
    <row r="21" spans="1:11" ht="14.25" customHeight="1">
      <c r="A21" s="3"/>
      <c r="B21" s="3"/>
      <c r="C21" s="3"/>
      <c r="D21" s="3"/>
      <c r="E21" s="3"/>
      <c r="F21" s="3"/>
      <c r="I21" s="34"/>
      <c r="J21" s="35">
        <v>10</v>
      </c>
      <c r="K21" s="34"/>
    </row>
    <row r="22" spans="1:10" ht="14.25" customHeight="1">
      <c r="A22" s="5" t="s">
        <v>18</v>
      </c>
      <c r="B22" s="5"/>
      <c r="C22" s="5"/>
      <c r="D22" s="5"/>
      <c r="E22" s="5" t="s">
        <v>19</v>
      </c>
      <c r="F22" s="22"/>
      <c r="I22" s="19"/>
      <c r="J22" s="3"/>
    </row>
    <row r="23" spans="1:10" ht="14.25" customHeight="1">
      <c r="A23" s="35">
        <v>10</v>
      </c>
      <c r="B23" s="35" t="s">
        <v>21</v>
      </c>
      <c r="C23" s="35"/>
      <c r="D23" s="36"/>
      <c r="E23" s="2"/>
      <c r="F23" s="12">
        <v>9</v>
      </c>
      <c r="G23" s="3"/>
      <c r="H23" s="7" t="s">
        <v>76</v>
      </c>
      <c r="I23" s="19"/>
      <c r="J23" s="29">
        <f>SUM(J24:J29)</f>
        <v>0</v>
      </c>
    </row>
    <row r="24" spans="1:10" ht="14.25" customHeight="1">
      <c r="A24" s="35">
        <v>10</v>
      </c>
      <c r="B24" s="35" t="s">
        <v>21</v>
      </c>
      <c r="C24" s="35">
        <v>10</v>
      </c>
      <c r="D24" s="36"/>
      <c r="E24" s="2"/>
      <c r="F24" s="12">
        <v>0</v>
      </c>
      <c r="G24" s="3"/>
      <c r="H24" s="27" t="s">
        <v>77</v>
      </c>
      <c r="I24" s="37"/>
      <c r="J24" s="28"/>
    </row>
    <row r="25" spans="1:10" ht="14.25" customHeight="1">
      <c r="A25" s="21">
        <v>10</v>
      </c>
      <c r="B25" s="21" t="s">
        <v>21</v>
      </c>
      <c r="C25" s="21">
        <v>15</v>
      </c>
      <c r="D25" s="36"/>
      <c r="E25" s="2"/>
      <c r="F25" s="12">
        <v>1</v>
      </c>
      <c r="G25" s="38"/>
      <c r="H25" s="27" t="s">
        <v>78</v>
      </c>
      <c r="I25" s="37"/>
      <c r="J25" s="28"/>
    </row>
    <row r="26" spans="1:10" ht="14.25" customHeight="1">
      <c r="A26" s="21">
        <v>10</v>
      </c>
      <c r="B26" s="21" t="s">
        <v>21</v>
      </c>
      <c r="C26" s="21">
        <v>20</v>
      </c>
      <c r="D26" s="36"/>
      <c r="E26" s="2"/>
      <c r="F26" s="12">
        <v>1</v>
      </c>
      <c r="G26" s="7"/>
      <c r="H26" s="27" t="s">
        <v>79</v>
      </c>
      <c r="I26" s="37"/>
      <c r="J26" s="28"/>
    </row>
    <row r="27" spans="1:10" ht="14.25" customHeight="1">
      <c r="A27" s="21">
        <v>10</v>
      </c>
      <c r="B27" s="21" t="s">
        <v>21</v>
      </c>
      <c r="C27" s="21">
        <v>25</v>
      </c>
      <c r="D27" s="36"/>
      <c r="E27" s="2"/>
      <c r="F27" s="12">
        <v>2</v>
      </c>
      <c r="G27" s="7"/>
      <c r="H27" s="27" t="s">
        <v>80</v>
      </c>
      <c r="I27" s="37"/>
      <c r="J27" s="28"/>
    </row>
    <row r="28" spans="1:12" ht="14.25" customHeight="1">
      <c r="A28" s="21">
        <v>10</v>
      </c>
      <c r="B28" s="21" t="s">
        <v>21</v>
      </c>
      <c r="C28" s="21">
        <v>30</v>
      </c>
      <c r="D28" s="36"/>
      <c r="E28" s="2"/>
      <c r="F28" s="12">
        <v>2</v>
      </c>
      <c r="G28" s="7"/>
      <c r="H28" s="27" t="s">
        <v>81</v>
      </c>
      <c r="I28" s="37"/>
      <c r="J28" s="28"/>
      <c r="K28" s="22"/>
      <c r="L28" s="22"/>
    </row>
    <row r="29" spans="1:12" ht="14.25" customHeight="1">
      <c r="A29" s="21">
        <v>10</v>
      </c>
      <c r="B29" s="21" t="s">
        <v>21</v>
      </c>
      <c r="C29" s="21">
        <v>35</v>
      </c>
      <c r="D29" s="36"/>
      <c r="E29" s="2"/>
      <c r="F29" s="12">
        <v>3</v>
      </c>
      <c r="G29" s="7"/>
      <c r="H29" s="27" t="s">
        <v>82</v>
      </c>
      <c r="I29" s="32"/>
      <c r="J29" s="28"/>
      <c r="K29" s="22"/>
      <c r="L29" s="22"/>
    </row>
    <row r="30" spans="1:12" ht="14.25" customHeight="1">
      <c r="A30" s="35">
        <v>10</v>
      </c>
      <c r="B30" s="35">
        <v>10</v>
      </c>
      <c r="C30" s="35"/>
      <c r="D30" s="35"/>
      <c r="E30" s="2"/>
      <c r="F30" s="12">
        <v>9</v>
      </c>
      <c r="G30" s="7"/>
      <c r="H30" s="7" t="s">
        <v>83</v>
      </c>
      <c r="I30" s="32"/>
      <c r="J30" s="29">
        <f>J31+J35+J42+J50</f>
        <v>0</v>
      </c>
      <c r="K30" s="22"/>
      <c r="L30" s="22"/>
    </row>
    <row r="31" spans="1:12" ht="14.25" customHeight="1">
      <c r="A31" s="35">
        <v>10</v>
      </c>
      <c r="B31" s="35">
        <v>10</v>
      </c>
      <c r="C31" s="35" t="s">
        <v>21</v>
      </c>
      <c r="D31" s="35"/>
      <c r="E31" s="2"/>
      <c r="F31" s="12">
        <v>0</v>
      </c>
      <c r="G31" s="22"/>
      <c r="H31" s="27" t="s">
        <v>84</v>
      </c>
      <c r="I31" s="32"/>
      <c r="J31" s="29">
        <f>SUM(J32:J34)</f>
        <v>0</v>
      </c>
      <c r="K31" s="22"/>
      <c r="L31" s="22"/>
    </row>
    <row r="32" spans="1:12" ht="14.25" customHeight="1">
      <c r="A32" s="35">
        <v>10</v>
      </c>
      <c r="B32" s="35">
        <v>10</v>
      </c>
      <c r="C32" s="35" t="s">
        <v>21</v>
      </c>
      <c r="D32" s="35" t="s">
        <v>21</v>
      </c>
      <c r="E32" s="2"/>
      <c r="F32" s="12">
        <v>1</v>
      </c>
      <c r="G32" s="7"/>
      <c r="H32" s="30" t="s">
        <v>85</v>
      </c>
      <c r="I32" s="39"/>
      <c r="J32" s="28"/>
      <c r="K32" s="22"/>
      <c r="L32" s="22"/>
    </row>
    <row r="33" spans="1:12" ht="14.25" customHeight="1">
      <c r="A33" s="35">
        <v>10</v>
      </c>
      <c r="B33" s="35">
        <v>10</v>
      </c>
      <c r="C33" s="35" t="s">
        <v>21</v>
      </c>
      <c r="D33" s="35">
        <v>10</v>
      </c>
      <c r="E33" s="2"/>
      <c r="F33" s="12">
        <v>1</v>
      </c>
      <c r="G33" s="7"/>
      <c r="H33" s="30" t="s">
        <v>86</v>
      </c>
      <c r="I33" s="39"/>
      <c r="J33" s="28"/>
      <c r="K33" s="22"/>
      <c r="L33" s="22"/>
    </row>
    <row r="34" spans="1:12" ht="14.25" customHeight="1">
      <c r="A34" s="35">
        <v>10</v>
      </c>
      <c r="B34" s="35">
        <v>10</v>
      </c>
      <c r="C34" s="35" t="s">
        <v>21</v>
      </c>
      <c r="D34" s="35">
        <v>15</v>
      </c>
      <c r="E34" s="2"/>
      <c r="F34" s="12">
        <v>2</v>
      </c>
      <c r="G34" s="7"/>
      <c r="H34" s="30" t="s">
        <v>87</v>
      </c>
      <c r="I34" s="39"/>
      <c r="J34" s="28"/>
      <c r="K34" s="22"/>
      <c r="L34" s="22"/>
    </row>
    <row r="35" spans="1:10" ht="14.25" customHeight="1">
      <c r="A35" s="35">
        <v>10</v>
      </c>
      <c r="B35" s="35">
        <v>10</v>
      </c>
      <c r="C35" s="35">
        <v>10</v>
      </c>
      <c r="D35" s="35"/>
      <c r="E35" s="22"/>
      <c r="F35" s="12">
        <v>0</v>
      </c>
      <c r="H35" s="27" t="s">
        <v>88</v>
      </c>
      <c r="I35" s="39"/>
      <c r="J35" s="29">
        <f>SUM(J36:J41)</f>
        <v>0</v>
      </c>
    </row>
    <row r="36" spans="1:10" ht="14.25" customHeight="1">
      <c r="A36" s="35">
        <v>10</v>
      </c>
      <c r="B36" s="35">
        <v>10</v>
      </c>
      <c r="C36" s="35">
        <v>10</v>
      </c>
      <c r="D36" s="35" t="s">
        <v>21</v>
      </c>
      <c r="E36" s="2"/>
      <c r="F36" s="12">
        <v>1</v>
      </c>
      <c r="H36" s="40" t="s">
        <v>89</v>
      </c>
      <c r="I36" s="39"/>
      <c r="J36" s="28"/>
    </row>
    <row r="37" spans="1:10" ht="29.25" customHeight="1">
      <c r="A37" s="35">
        <v>10</v>
      </c>
      <c r="B37" s="35">
        <v>10</v>
      </c>
      <c r="C37" s="35">
        <v>10</v>
      </c>
      <c r="D37" s="35">
        <v>10</v>
      </c>
      <c r="E37" s="2"/>
      <c r="F37" s="12">
        <v>1</v>
      </c>
      <c r="H37" s="40" t="s">
        <v>90</v>
      </c>
      <c r="I37" s="39"/>
      <c r="J37" s="28"/>
    </row>
    <row r="38" spans="1:10" ht="14.25" customHeight="1">
      <c r="A38" s="35">
        <v>10</v>
      </c>
      <c r="B38" s="35">
        <v>10</v>
      </c>
      <c r="C38" s="35">
        <v>10</v>
      </c>
      <c r="D38" s="35">
        <v>15</v>
      </c>
      <c r="E38" s="2"/>
      <c r="F38" s="12">
        <v>2</v>
      </c>
      <c r="H38" s="40" t="s">
        <v>91</v>
      </c>
      <c r="I38" s="39"/>
      <c r="J38" s="28"/>
    </row>
    <row r="39" spans="1:10" ht="14.25" customHeight="1">
      <c r="A39" s="35">
        <v>10</v>
      </c>
      <c r="B39" s="35">
        <v>10</v>
      </c>
      <c r="C39" s="35">
        <v>10</v>
      </c>
      <c r="D39" s="35">
        <v>20</v>
      </c>
      <c r="E39" s="2"/>
      <c r="F39" s="12">
        <v>2</v>
      </c>
      <c r="H39" s="40" t="s">
        <v>92</v>
      </c>
      <c r="I39" s="39"/>
      <c r="J39" s="28"/>
    </row>
    <row r="40" spans="1:10" ht="14.25" customHeight="1">
      <c r="A40" s="35">
        <v>10</v>
      </c>
      <c r="B40" s="35">
        <v>10</v>
      </c>
      <c r="C40" s="35">
        <v>10</v>
      </c>
      <c r="D40" s="35">
        <v>22</v>
      </c>
      <c r="E40" s="2"/>
      <c r="F40" s="12">
        <v>6</v>
      </c>
      <c r="H40" s="40" t="s">
        <v>93</v>
      </c>
      <c r="I40" s="39"/>
      <c r="J40" s="28"/>
    </row>
    <row r="41" spans="1:10" ht="29.25" customHeight="1">
      <c r="A41" s="35">
        <v>10</v>
      </c>
      <c r="B41" s="35">
        <v>10</v>
      </c>
      <c r="C41" s="35">
        <v>10</v>
      </c>
      <c r="D41" s="35">
        <v>25</v>
      </c>
      <c r="E41" s="2"/>
      <c r="F41" s="12">
        <v>3</v>
      </c>
      <c r="H41" s="40" t="s">
        <v>94</v>
      </c>
      <c r="I41" s="41"/>
      <c r="J41" s="28"/>
    </row>
    <row r="42" spans="1:10" ht="14.25" customHeight="1">
      <c r="A42" s="35">
        <v>10</v>
      </c>
      <c r="B42" s="35">
        <v>10</v>
      </c>
      <c r="C42" s="35">
        <v>15</v>
      </c>
      <c r="D42" s="35"/>
      <c r="E42" s="2"/>
      <c r="F42" s="12">
        <v>1</v>
      </c>
      <c r="H42" s="27" t="s">
        <v>95</v>
      </c>
      <c r="J42" s="29">
        <f>SUM(J43:J49)</f>
        <v>0</v>
      </c>
    </row>
    <row r="43" spans="1:10" ht="14.25" customHeight="1">
      <c r="A43" s="35">
        <v>10</v>
      </c>
      <c r="B43" s="35">
        <v>10</v>
      </c>
      <c r="C43" s="35">
        <v>15</v>
      </c>
      <c r="D43" s="35" t="s">
        <v>21</v>
      </c>
      <c r="E43" s="2"/>
      <c r="F43" s="12">
        <v>2</v>
      </c>
      <c r="G43" s="22"/>
      <c r="H43" s="30" t="s">
        <v>96</v>
      </c>
      <c r="I43" s="22"/>
      <c r="J43" s="28"/>
    </row>
    <row r="44" spans="1:10" ht="14.25" customHeight="1">
      <c r="A44" s="35">
        <v>10</v>
      </c>
      <c r="B44" s="35">
        <v>10</v>
      </c>
      <c r="C44" s="35">
        <v>15</v>
      </c>
      <c r="D44" s="35">
        <v>10</v>
      </c>
      <c r="E44" s="2"/>
      <c r="F44" s="12">
        <v>2</v>
      </c>
      <c r="H44" s="30" t="s">
        <v>97</v>
      </c>
      <c r="I44" s="32"/>
      <c r="J44" s="28"/>
    </row>
    <row r="45" spans="1:10" ht="14.25" customHeight="1">
      <c r="A45" s="35">
        <v>10</v>
      </c>
      <c r="B45" s="35">
        <v>10</v>
      </c>
      <c r="C45" s="35">
        <v>15</v>
      </c>
      <c r="D45" s="35">
        <v>15</v>
      </c>
      <c r="E45" s="2"/>
      <c r="F45" s="12">
        <v>3</v>
      </c>
      <c r="H45" s="30" t="s">
        <v>98</v>
      </c>
      <c r="I45" s="32"/>
      <c r="J45" s="28"/>
    </row>
    <row r="46" spans="1:10" ht="14.25" customHeight="1">
      <c r="A46" s="35">
        <v>10</v>
      </c>
      <c r="B46" s="35">
        <v>10</v>
      </c>
      <c r="C46" s="35">
        <v>15</v>
      </c>
      <c r="D46" s="35">
        <v>20</v>
      </c>
      <c r="E46" s="2"/>
      <c r="F46" s="12">
        <v>3</v>
      </c>
      <c r="H46" s="30" t="s">
        <v>99</v>
      </c>
      <c r="I46" s="32"/>
      <c r="J46" s="28"/>
    </row>
    <row r="47" spans="1:10" ht="14.25" customHeight="1">
      <c r="A47" s="35">
        <v>10</v>
      </c>
      <c r="B47" s="35">
        <v>10</v>
      </c>
      <c r="C47" s="35">
        <v>15</v>
      </c>
      <c r="D47" s="35">
        <v>25</v>
      </c>
      <c r="E47" s="2"/>
      <c r="F47" s="12">
        <v>4</v>
      </c>
      <c r="H47" s="30" t="s">
        <v>100</v>
      </c>
      <c r="I47" s="32"/>
      <c r="J47" s="28"/>
    </row>
    <row r="48" spans="1:10" ht="14.25" customHeight="1">
      <c r="A48" s="35">
        <v>10</v>
      </c>
      <c r="B48" s="35">
        <v>10</v>
      </c>
      <c r="C48" s="35">
        <v>15</v>
      </c>
      <c r="D48" s="35">
        <v>30</v>
      </c>
      <c r="E48" s="2"/>
      <c r="F48" s="12">
        <v>4</v>
      </c>
      <c r="H48" s="30" t="s">
        <v>101</v>
      </c>
      <c r="I48" s="32"/>
      <c r="J48" s="28"/>
    </row>
    <row r="49" spans="1:10" ht="14.25" customHeight="1">
      <c r="A49" s="35">
        <v>10</v>
      </c>
      <c r="B49" s="35">
        <v>10</v>
      </c>
      <c r="C49" s="35">
        <v>15</v>
      </c>
      <c r="D49" s="35">
        <v>35</v>
      </c>
      <c r="E49" s="2"/>
      <c r="F49" s="12">
        <v>5</v>
      </c>
      <c r="H49" s="30" t="s">
        <v>102</v>
      </c>
      <c r="I49" s="32"/>
      <c r="J49" s="28"/>
    </row>
    <row r="50" spans="1:10" ht="14.25" customHeight="1">
      <c r="A50" s="35">
        <v>10</v>
      </c>
      <c r="B50" s="35">
        <v>10</v>
      </c>
      <c r="C50" s="35">
        <v>20</v>
      </c>
      <c r="D50" s="35"/>
      <c r="E50" s="2"/>
      <c r="F50" s="12">
        <v>1</v>
      </c>
      <c r="G50" s="22"/>
      <c r="H50" s="27" t="s">
        <v>103</v>
      </c>
      <c r="J50" s="28"/>
    </row>
    <row r="51" spans="1:12" ht="14.25" customHeight="1">
      <c r="A51" s="35">
        <v>10</v>
      </c>
      <c r="B51" s="35">
        <v>15</v>
      </c>
      <c r="C51" s="35"/>
      <c r="D51" s="35"/>
      <c r="E51" s="2"/>
      <c r="F51" s="12">
        <v>0</v>
      </c>
      <c r="H51" s="7" t="s">
        <v>104</v>
      </c>
      <c r="I51" s="32"/>
      <c r="J51" s="28"/>
      <c r="L51" s="34" t="s">
        <v>271</v>
      </c>
    </row>
    <row r="52" spans="1:10" ht="14.25" customHeight="1">
      <c r="A52" s="35">
        <v>10</v>
      </c>
      <c r="B52" s="35">
        <v>20</v>
      </c>
      <c r="C52" s="35"/>
      <c r="D52" s="35"/>
      <c r="E52" s="2"/>
      <c r="F52" s="12">
        <v>0</v>
      </c>
      <c r="H52" s="7" t="s">
        <v>105</v>
      </c>
      <c r="I52" s="42"/>
      <c r="J52" s="29">
        <f>J53+J56+J57+J58+J59</f>
        <v>0</v>
      </c>
    </row>
    <row r="53" spans="1:10" ht="14.25" customHeight="1">
      <c r="A53" s="35">
        <v>10</v>
      </c>
      <c r="B53" s="35">
        <v>20</v>
      </c>
      <c r="C53" s="35" t="s">
        <v>21</v>
      </c>
      <c r="D53" s="35"/>
      <c r="E53" s="2"/>
      <c r="F53" s="12">
        <v>1</v>
      </c>
      <c r="H53" s="27" t="s">
        <v>106</v>
      </c>
      <c r="I53" s="42"/>
      <c r="J53" s="29">
        <f>SUM(J54:J55)</f>
        <v>0</v>
      </c>
    </row>
    <row r="54" spans="1:10" ht="14.25" customHeight="1">
      <c r="A54" s="35">
        <v>10</v>
      </c>
      <c r="B54" s="35">
        <v>20</v>
      </c>
      <c r="C54" s="35" t="s">
        <v>21</v>
      </c>
      <c r="D54" s="35" t="s">
        <v>21</v>
      </c>
      <c r="E54" s="2"/>
      <c r="F54" s="12">
        <v>2</v>
      </c>
      <c r="H54" s="30" t="s">
        <v>107</v>
      </c>
      <c r="I54" s="32"/>
      <c r="J54" s="28"/>
    </row>
    <row r="55" spans="1:10" ht="14.25" customHeight="1">
      <c r="A55" s="35">
        <v>10</v>
      </c>
      <c r="B55" s="35">
        <v>20</v>
      </c>
      <c r="C55" s="35" t="s">
        <v>21</v>
      </c>
      <c r="D55" s="35">
        <v>10</v>
      </c>
      <c r="E55" s="2"/>
      <c r="F55" s="12">
        <v>2</v>
      </c>
      <c r="H55" s="30" t="s">
        <v>108</v>
      </c>
      <c r="I55" s="32"/>
      <c r="J55" s="28"/>
    </row>
    <row r="56" spans="1:10" ht="14.25" customHeight="1">
      <c r="A56" s="35">
        <v>10</v>
      </c>
      <c r="B56" s="35">
        <v>20</v>
      </c>
      <c r="C56" s="35">
        <v>10</v>
      </c>
      <c r="D56" s="35"/>
      <c r="E56" s="2"/>
      <c r="F56" s="12">
        <v>1</v>
      </c>
      <c r="H56" s="27" t="s">
        <v>109</v>
      </c>
      <c r="J56" s="28"/>
    </row>
    <row r="57" spans="1:10" ht="14.25" customHeight="1">
      <c r="A57" s="35">
        <v>10</v>
      </c>
      <c r="B57" s="35">
        <v>20</v>
      </c>
      <c r="C57" s="35">
        <v>15</v>
      </c>
      <c r="D57" s="35"/>
      <c r="E57" s="2"/>
      <c r="F57" s="12">
        <v>2</v>
      </c>
      <c r="H57" s="27" t="s">
        <v>110</v>
      </c>
      <c r="I57" s="32"/>
      <c r="J57" s="28"/>
    </row>
    <row r="58" spans="1:10" ht="14.25" customHeight="1">
      <c r="A58" s="35">
        <v>10</v>
      </c>
      <c r="B58" s="35">
        <v>20</v>
      </c>
      <c r="C58" s="35">
        <v>20</v>
      </c>
      <c r="D58" s="35"/>
      <c r="E58" s="2"/>
      <c r="F58" s="12">
        <v>2</v>
      </c>
      <c r="H58" s="27" t="s">
        <v>111</v>
      </c>
      <c r="J58" s="28"/>
    </row>
    <row r="59" spans="1:10" ht="14.25" customHeight="1">
      <c r="A59" s="35">
        <v>10</v>
      </c>
      <c r="B59" s="35">
        <v>20</v>
      </c>
      <c r="C59" s="35">
        <v>25</v>
      </c>
      <c r="D59" s="35"/>
      <c r="E59" s="2"/>
      <c r="F59" s="12">
        <v>3</v>
      </c>
      <c r="H59" s="27" t="s">
        <v>112</v>
      </c>
      <c r="I59" s="32"/>
      <c r="J59" s="28"/>
    </row>
    <row r="60" spans="1:10" ht="14.25" customHeight="1">
      <c r="A60" s="35">
        <v>10</v>
      </c>
      <c r="B60" s="35">
        <v>25</v>
      </c>
      <c r="C60" s="35"/>
      <c r="D60" s="35"/>
      <c r="E60" s="2"/>
      <c r="F60" s="12">
        <v>1</v>
      </c>
      <c r="H60" s="7" t="s">
        <v>113</v>
      </c>
      <c r="I60" s="32"/>
      <c r="J60" s="29">
        <f>J61+J66+J67</f>
        <v>0</v>
      </c>
    </row>
    <row r="61" spans="1:10" ht="14.25" customHeight="1">
      <c r="A61" s="35">
        <v>10</v>
      </c>
      <c r="B61" s="35">
        <v>25</v>
      </c>
      <c r="C61" s="35" t="s">
        <v>21</v>
      </c>
      <c r="D61" s="35"/>
      <c r="E61" s="2"/>
      <c r="F61" s="12">
        <v>2</v>
      </c>
      <c r="H61" s="27" t="s">
        <v>114</v>
      </c>
      <c r="J61" s="29">
        <f>SUM(J62:J65)</f>
        <v>0</v>
      </c>
    </row>
    <row r="62" spans="1:10" ht="14.25" customHeight="1">
      <c r="A62" s="35">
        <v>10</v>
      </c>
      <c r="B62" s="35">
        <v>25</v>
      </c>
      <c r="C62" s="35" t="s">
        <v>21</v>
      </c>
      <c r="D62" s="35" t="s">
        <v>21</v>
      </c>
      <c r="E62" s="2"/>
      <c r="F62" s="12">
        <v>3</v>
      </c>
      <c r="H62" s="30" t="s">
        <v>115</v>
      </c>
      <c r="J62" s="28"/>
    </row>
    <row r="63" spans="1:10" ht="14.25" customHeight="1">
      <c r="A63" s="35">
        <v>10</v>
      </c>
      <c r="B63" s="35">
        <v>25</v>
      </c>
      <c r="C63" s="35" t="s">
        <v>21</v>
      </c>
      <c r="D63" s="35">
        <v>10</v>
      </c>
      <c r="E63" s="2"/>
      <c r="F63" s="12">
        <v>3</v>
      </c>
      <c r="H63" s="30" t="s">
        <v>116</v>
      </c>
      <c r="J63" s="28"/>
    </row>
    <row r="64" spans="1:10" ht="14.25" customHeight="1">
      <c r="A64" s="35">
        <v>10</v>
      </c>
      <c r="B64" s="35">
        <v>25</v>
      </c>
      <c r="C64" s="35" t="s">
        <v>21</v>
      </c>
      <c r="D64" s="35">
        <v>15</v>
      </c>
      <c r="E64" s="2"/>
      <c r="F64" s="12">
        <v>4</v>
      </c>
      <c r="H64" s="30" t="s">
        <v>117</v>
      </c>
      <c r="J64" s="28"/>
    </row>
    <row r="65" spans="1:10" ht="14.25" customHeight="1">
      <c r="A65" s="35">
        <v>10</v>
      </c>
      <c r="B65" s="35">
        <v>25</v>
      </c>
      <c r="C65" s="35" t="s">
        <v>21</v>
      </c>
      <c r="D65" s="35">
        <v>20</v>
      </c>
      <c r="E65" s="2"/>
      <c r="F65" s="12">
        <v>4</v>
      </c>
      <c r="H65" s="30" t="s">
        <v>118</v>
      </c>
      <c r="J65" s="28"/>
    </row>
    <row r="66" spans="1:10" ht="14.25" customHeight="1">
      <c r="A66" s="35">
        <v>10</v>
      </c>
      <c r="B66" s="35">
        <v>25</v>
      </c>
      <c r="C66" s="35">
        <v>10</v>
      </c>
      <c r="D66" s="35"/>
      <c r="E66" s="2"/>
      <c r="F66" s="12">
        <v>2</v>
      </c>
      <c r="H66" s="27" t="s">
        <v>119</v>
      </c>
      <c r="J66" s="28"/>
    </row>
    <row r="67" spans="1:10" ht="14.25" customHeight="1">
      <c r="A67" s="35">
        <v>10</v>
      </c>
      <c r="B67" s="35">
        <v>25</v>
      </c>
      <c r="C67" s="35">
        <v>15</v>
      </c>
      <c r="D67" s="35"/>
      <c r="E67" s="2"/>
      <c r="F67" s="12">
        <v>3</v>
      </c>
      <c r="H67" s="27" t="s">
        <v>120</v>
      </c>
      <c r="J67" s="28"/>
    </row>
    <row r="68" spans="1:10" ht="14.25" customHeight="1">
      <c r="A68" s="35">
        <v>10</v>
      </c>
      <c r="B68" s="35">
        <v>30</v>
      </c>
      <c r="C68" s="35"/>
      <c r="D68" s="35"/>
      <c r="E68" s="2"/>
      <c r="F68" s="12">
        <v>1</v>
      </c>
      <c r="H68" s="7" t="s">
        <v>121</v>
      </c>
      <c r="J68" s="29">
        <f>SUM(J69:J71)</f>
        <v>0</v>
      </c>
    </row>
    <row r="69" spans="1:10" ht="14.25" customHeight="1">
      <c r="A69" s="35">
        <v>10</v>
      </c>
      <c r="B69" s="35">
        <v>30</v>
      </c>
      <c r="C69" s="35" t="s">
        <v>21</v>
      </c>
      <c r="D69" s="35"/>
      <c r="E69" s="2"/>
      <c r="F69" s="12">
        <v>2</v>
      </c>
      <c r="H69" s="27" t="s">
        <v>122</v>
      </c>
      <c r="J69" s="28"/>
    </row>
    <row r="70" spans="1:10" ht="14.25" customHeight="1">
      <c r="A70" s="35">
        <v>10</v>
      </c>
      <c r="B70" s="35">
        <v>30</v>
      </c>
      <c r="C70" s="35">
        <v>10</v>
      </c>
      <c r="D70" s="35"/>
      <c r="E70" s="2"/>
      <c r="F70" s="12">
        <v>2</v>
      </c>
      <c r="H70" s="27" t="s">
        <v>123</v>
      </c>
      <c r="J70" s="28"/>
    </row>
    <row r="71" spans="1:10" ht="14.25" customHeight="1">
      <c r="A71" s="35">
        <v>10</v>
      </c>
      <c r="B71" s="35">
        <v>30</v>
      </c>
      <c r="C71" s="35">
        <v>15</v>
      </c>
      <c r="D71" s="35"/>
      <c r="E71" s="2"/>
      <c r="F71" s="12">
        <v>3</v>
      </c>
      <c r="H71" s="27" t="s">
        <v>124</v>
      </c>
      <c r="J71" s="28"/>
    </row>
    <row r="72" spans="1:10" ht="14.25" customHeight="1">
      <c r="A72" s="35">
        <v>10</v>
      </c>
      <c r="B72" s="35"/>
      <c r="C72" s="35"/>
      <c r="D72" s="35"/>
      <c r="E72" s="2"/>
      <c r="F72" s="12">
        <v>8</v>
      </c>
      <c r="H72" s="33" t="s">
        <v>125</v>
      </c>
      <c r="J72" s="29">
        <f>J68+J60+J52+J51+J30+J23</f>
        <v>0</v>
      </c>
    </row>
    <row r="73" spans="1:10" ht="14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4.25" customHeight="1">
      <c r="A74" s="22"/>
      <c r="B74" s="22"/>
      <c r="C74" s="22"/>
      <c r="D74" s="22"/>
      <c r="E74" s="22"/>
      <c r="F74" s="22"/>
      <c r="G74" s="22"/>
      <c r="H74" s="92" t="s">
        <v>267</v>
      </c>
      <c r="I74" s="93"/>
      <c r="J74" s="94"/>
    </row>
    <row r="75" spans="1:10" ht="14.25" customHeight="1">
      <c r="A75" s="22"/>
      <c r="B75" s="22"/>
      <c r="C75" s="22"/>
      <c r="D75" s="22"/>
      <c r="E75" s="22"/>
      <c r="F75" s="22"/>
      <c r="G75" s="22"/>
      <c r="H75" s="95"/>
      <c r="I75" s="96"/>
      <c r="J75" s="97"/>
    </row>
    <row r="76" spans="1:10" ht="14.25" customHeight="1">
      <c r="A76" s="22"/>
      <c r="B76" s="22"/>
      <c r="C76" s="22"/>
      <c r="D76" s="22"/>
      <c r="E76" s="22"/>
      <c r="F76" s="22"/>
      <c r="G76" s="22"/>
      <c r="H76" s="95"/>
      <c r="I76" s="96"/>
      <c r="J76" s="97"/>
    </row>
    <row r="77" spans="1:10" ht="14.25" customHeight="1">
      <c r="A77" s="22"/>
      <c r="B77" s="22"/>
      <c r="C77" s="22"/>
      <c r="D77" s="22"/>
      <c r="E77" s="22"/>
      <c r="F77" s="22"/>
      <c r="G77" s="22"/>
      <c r="H77" s="98"/>
      <c r="I77" s="99"/>
      <c r="J77" s="100"/>
    </row>
    <row r="78" spans="1:10" ht="14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14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ht="14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ht="14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14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 ht="14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 ht="14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14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ht="14.2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ht="14.2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2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2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2">
      <c r="A90" s="22"/>
      <c r="B90" s="22"/>
      <c r="C90" s="22"/>
      <c r="D90" s="22"/>
      <c r="E90" s="22"/>
      <c r="F90" s="22"/>
      <c r="G90" s="22"/>
      <c r="H90" s="22"/>
      <c r="I90" s="22"/>
      <c r="J90" s="22"/>
    </row>
  </sheetData>
  <sheetProtection/>
  <mergeCells count="4">
    <mergeCell ref="I9:J12"/>
    <mergeCell ref="A10:G10"/>
    <mergeCell ref="A11:G11"/>
    <mergeCell ref="H74:J77"/>
  </mergeCells>
  <printOptions/>
  <pageMargins left="0.5118110236220472" right="0.5118110236220472" top="0.1968503937007874" bottom="0.11811023622047245" header="0.31496062992125984" footer="0.196850393700787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SheetLayoutView="55" zoomScalePageLayoutView="0" workbookViewId="0" topLeftCell="A28">
      <selection activeCell="I9" sqref="I9:J12"/>
    </sheetView>
  </sheetViews>
  <sheetFormatPr defaultColWidth="9.140625" defaultRowHeight="15"/>
  <cols>
    <col min="1" max="6" width="3.00390625" style="1" customWidth="1"/>
    <col min="7" max="7" width="4.7109375" style="1" customWidth="1"/>
    <col min="8" max="8" width="50.7109375" style="1" customWidth="1"/>
    <col min="9" max="9" width="10.7109375" style="2" customWidth="1"/>
    <col min="10" max="10" width="12.7109375" style="1" customWidth="1"/>
    <col min="11" max="11" width="3.57421875" style="3" customWidth="1"/>
    <col min="12" max="12" width="9.140625" style="34" customWidth="1"/>
    <col min="13" max="16384" width="9.140625" style="3" customWidth="1"/>
  </cols>
  <sheetData>
    <row r="1" ht="14.25" customHeight="1">
      <c r="H1" s="2"/>
    </row>
    <row r="2" ht="14.25" customHeight="1">
      <c r="H2" s="2"/>
    </row>
    <row r="3" ht="14.25" customHeight="1"/>
    <row r="4" spans="1:10" ht="14.25" customHeight="1">
      <c r="A4" s="4" t="s">
        <v>1</v>
      </c>
      <c r="B4" s="5"/>
      <c r="C4" s="5"/>
      <c r="D4" s="5"/>
      <c r="E4" s="6"/>
      <c r="F4" s="5"/>
      <c r="G4" s="5"/>
      <c r="H4" s="5"/>
      <c r="I4" s="7" t="s">
        <v>2</v>
      </c>
      <c r="J4" s="8">
        <v>40623</v>
      </c>
    </row>
    <row r="5" spans="1:10" ht="14.25" customHeight="1">
      <c r="A5" s="43"/>
      <c r="B5" s="5"/>
      <c r="C5" s="5"/>
      <c r="D5" s="5"/>
      <c r="E5" s="10"/>
      <c r="F5" s="11"/>
      <c r="G5" s="11"/>
      <c r="H5" s="11"/>
      <c r="I5" s="7" t="s">
        <v>3</v>
      </c>
      <c r="J5" s="12"/>
    </row>
    <row r="6" spans="1:10" ht="14.25" customHeight="1">
      <c r="A6" s="13"/>
      <c r="I6" s="7" t="s">
        <v>4</v>
      </c>
      <c r="J6" s="8">
        <v>40634</v>
      </c>
    </row>
    <row r="7" spans="1:10" ht="14.25" customHeight="1">
      <c r="A7" s="3"/>
      <c r="J7" s="3"/>
    </row>
    <row r="8" ht="14.25" customHeight="1">
      <c r="A8" s="14" t="s">
        <v>5</v>
      </c>
    </row>
    <row r="9" spans="1:10" ht="14.25" customHeight="1">
      <c r="A9" s="3"/>
      <c r="I9" s="83" t="s">
        <v>212</v>
      </c>
      <c r="J9" s="84"/>
    </row>
    <row r="10" spans="1:10" ht="14.25" customHeight="1">
      <c r="A10" s="89" t="s">
        <v>7</v>
      </c>
      <c r="B10" s="89"/>
      <c r="C10" s="89"/>
      <c r="D10" s="89"/>
      <c r="E10" s="89"/>
      <c r="F10" s="89"/>
      <c r="G10" s="89"/>
      <c r="H10" s="15" t="s">
        <v>8</v>
      </c>
      <c r="I10" s="85"/>
      <c r="J10" s="86"/>
    </row>
    <row r="11" spans="1:10" ht="14.25" customHeight="1">
      <c r="A11" s="90" t="s">
        <v>9</v>
      </c>
      <c r="B11" s="101"/>
      <c r="C11" s="101"/>
      <c r="D11" s="101"/>
      <c r="E11" s="101"/>
      <c r="F11" s="101"/>
      <c r="G11" s="101"/>
      <c r="H11" s="7" t="s">
        <v>213</v>
      </c>
      <c r="I11" s="85"/>
      <c r="J11" s="86"/>
    </row>
    <row r="12" spans="1:10" ht="14.25" customHeight="1">
      <c r="A12" s="16" t="s">
        <v>11</v>
      </c>
      <c r="H12" s="7" t="s">
        <v>12</v>
      </c>
      <c r="I12" s="87"/>
      <c r="J12" s="88"/>
    </row>
    <row r="13" spans="1:10" ht="14.25" customHeight="1">
      <c r="A13" s="16" t="s">
        <v>13</v>
      </c>
      <c r="B13" s="3"/>
      <c r="C13" s="3"/>
      <c r="D13" s="3"/>
      <c r="E13" s="3"/>
      <c r="F13" s="3"/>
      <c r="G13" s="3"/>
      <c r="H13" s="1" t="s">
        <v>14</v>
      </c>
      <c r="I13" s="17"/>
      <c r="J13" s="17"/>
    </row>
    <row r="14" spans="1:8" ht="14.25" customHeight="1">
      <c r="A14" s="16" t="s">
        <v>15</v>
      </c>
      <c r="H14" s="7" t="s">
        <v>182</v>
      </c>
    </row>
    <row r="15" ht="14.25" customHeight="1">
      <c r="A15" s="13"/>
    </row>
    <row r="16" spans="2:8" ht="14.25" customHeight="1">
      <c r="B16" s="3"/>
      <c r="C16" s="3"/>
      <c r="D16" s="3"/>
      <c r="E16" s="3"/>
      <c r="F16" s="3"/>
      <c r="G16" s="3"/>
      <c r="H16" s="3"/>
    </row>
    <row r="17" ht="14.25" customHeight="1"/>
    <row r="18" spans="1:10" ht="14.25" customHeight="1">
      <c r="A18" s="18" t="s">
        <v>75</v>
      </c>
      <c r="J18" s="3"/>
    </row>
    <row r="19" spans="1:10" ht="14.25" customHeight="1">
      <c r="A19" s="3"/>
      <c r="B19" s="3"/>
      <c r="C19" s="3"/>
      <c r="D19" s="3"/>
      <c r="E19" s="3"/>
      <c r="F19" s="3"/>
      <c r="I19" s="44"/>
      <c r="J19" s="3"/>
    </row>
    <row r="20" spans="1:10" ht="14.25" customHeight="1">
      <c r="A20" s="3"/>
      <c r="B20" s="3"/>
      <c r="C20" s="3"/>
      <c r="D20" s="3"/>
      <c r="E20" s="3"/>
      <c r="F20" s="3"/>
      <c r="I20" s="44"/>
      <c r="J20" s="20" t="s">
        <v>0</v>
      </c>
    </row>
    <row r="21" spans="1:10" ht="14.25" customHeight="1">
      <c r="A21" s="3"/>
      <c r="B21" s="3"/>
      <c r="C21" s="3"/>
      <c r="D21" s="3"/>
      <c r="E21" s="3"/>
      <c r="F21" s="3"/>
      <c r="I21" s="44"/>
      <c r="J21" s="35">
        <v>10</v>
      </c>
    </row>
    <row r="22" spans="1:10" ht="14.25" customHeight="1">
      <c r="A22" s="1" t="s">
        <v>18</v>
      </c>
      <c r="F22" s="1" t="s">
        <v>19</v>
      </c>
      <c r="I22" s="44"/>
      <c r="J22" s="3"/>
    </row>
    <row r="23" spans="1:16" ht="14.25" customHeight="1">
      <c r="A23" s="35">
        <v>10</v>
      </c>
      <c r="B23" s="35" t="s">
        <v>21</v>
      </c>
      <c r="C23" s="35"/>
      <c r="D23" s="35"/>
      <c r="E23" s="2"/>
      <c r="F23" s="12">
        <v>9</v>
      </c>
      <c r="G23" s="3"/>
      <c r="H23" s="7" t="s">
        <v>214</v>
      </c>
      <c r="I23" s="44"/>
      <c r="J23" s="28"/>
      <c r="M23" s="52"/>
      <c r="N23" s="52"/>
      <c r="O23" s="52"/>
      <c r="P23" s="52"/>
    </row>
    <row r="24" spans="1:16" ht="14.25" customHeight="1">
      <c r="A24" s="35">
        <v>10</v>
      </c>
      <c r="B24" s="35">
        <v>10</v>
      </c>
      <c r="C24" s="35"/>
      <c r="D24" s="35"/>
      <c r="E24" s="2"/>
      <c r="F24" s="12">
        <v>6</v>
      </c>
      <c r="G24" s="45"/>
      <c r="H24" s="7" t="s">
        <v>83</v>
      </c>
      <c r="I24" s="45"/>
      <c r="J24" s="29">
        <f>J25+J28+J34+J41</f>
        <v>0</v>
      </c>
      <c r="M24" s="52"/>
      <c r="N24" s="45"/>
      <c r="O24" s="52"/>
      <c r="P24" s="52"/>
    </row>
    <row r="25" spans="1:16" ht="14.25" customHeight="1">
      <c r="A25" s="35">
        <v>10</v>
      </c>
      <c r="B25" s="35">
        <v>10</v>
      </c>
      <c r="C25" s="35" t="s">
        <v>21</v>
      </c>
      <c r="D25" s="35"/>
      <c r="E25" s="2"/>
      <c r="F25" s="12">
        <v>1</v>
      </c>
      <c r="G25" s="45"/>
      <c r="H25" s="47" t="s">
        <v>84</v>
      </c>
      <c r="I25" s="45"/>
      <c r="J25" s="29">
        <f>SUM(J26:J27)</f>
        <v>0</v>
      </c>
      <c r="M25" s="52"/>
      <c r="N25" s="45"/>
      <c r="O25" s="52"/>
      <c r="P25" s="52"/>
    </row>
    <row r="26" spans="1:16" ht="14.25" customHeight="1">
      <c r="A26" s="35">
        <v>10</v>
      </c>
      <c r="B26" s="35">
        <v>10</v>
      </c>
      <c r="C26" s="35" t="s">
        <v>21</v>
      </c>
      <c r="D26" s="35" t="s">
        <v>21</v>
      </c>
      <c r="E26" s="2"/>
      <c r="F26" s="12">
        <v>6</v>
      </c>
      <c r="G26" s="45"/>
      <c r="H26" s="48" t="s">
        <v>85</v>
      </c>
      <c r="I26" s="45"/>
      <c r="J26" s="28"/>
      <c r="M26" s="52"/>
      <c r="N26" s="45"/>
      <c r="O26" s="52"/>
      <c r="P26" s="52"/>
    </row>
    <row r="27" spans="1:16" ht="14.25" customHeight="1">
      <c r="A27" s="35">
        <v>10</v>
      </c>
      <c r="B27" s="35">
        <v>10</v>
      </c>
      <c r="C27" s="35" t="s">
        <v>21</v>
      </c>
      <c r="D27" s="35" t="s">
        <v>215</v>
      </c>
      <c r="E27" s="2"/>
      <c r="F27" s="12">
        <v>9</v>
      </c>
      <c r="G27" s="45"/>
      <c r="H27" s="48" t="s">
        <v>216</v>
      </c>
      <c r="I27" s="45"/>
      <c r="J27" s="28"/>
      <c r="M27" s="52"/>
      <c r="N27" s="45"/>
      <c r="O27" s="52"/>
      <c r="P27" s="52"/>
    </row>
    <row r="28" spans="1:16" ht="14.25" customHeight="1">
      <c r="A28" s="35">
        <v>10</v>
      </c>
      <c r="B28" s="35">
        <v>10</v>
      </c>
      <c r="C28" s="35">
        <v>12</v>
      </c>
      <c r="D28" s="35"/>
      <c r="E28" s="2"/>
      <c r="F28" s="12">
        <v>0</v>
      </c>
      <c r="G28" s="45"/>
      <c r="H28" s="47" t="s">
        <v>217</v>
      </c>
      <c r="I28" s="45"/>
      <c r="J28" s="29">
        <f>SUM(J29:J33)</f>
        <v>0</v>
      </c>
      <c r="M28" s="52"/>
      <c r="N28" s="45"/>
      <c r="O28" s="52"/>
      <c r="P28" s="52"/>
    </row>
    <row r="29" spans="1:16" ht="14.25" customHeight="1">
      <c r="A29" s="35">
        <v>10</v>
      </c>
      <c r="B29" s="35">
        <v>10</v>
      </c>
      <c r="C29" s="35">
        <v>12</v>
      </c>
      <c r="D29" s="35" t="s">
        <v>21</v>
      </c>
      <c r="E29" s="2"/>
      <c r="F29" s="12">
        <v>5</v>
      </c>
      <c r="G29" s="45"/>
      <c r="H29" s="48" t="s">
        <v>218</v>
      </c>
      <c r="I29" s="45"/>
      <c r="J29" s="28"/>
      <c r="M29" s="52"/>
      <c r="N29" s="45"/>
      <c r="O29" s="52"/>
      <c r="P29" s="52"/>
    </row>
    <row r="30" spans="1:16" ht="14.25" customHeight="1">
      <c r="A30" s="35">
        <v>10</v>
      </c>
      <c r="B30" s="35">
        <v>10</v>
      </c>
      <c r="C30" s="35">
        <v>12</v>
      </c>
      <c r="D30" s="35">
        <v>10</v>
      </c>
      <c r="E30" s="2"/>
      <c r="F30" s="12">
        <v>2</v>
      </c>
      <c r="G30" s="45"/>
      <c r="H30" s="48" t="s">
        <v>219</v>
      </c>
      <c r="I30" s="45"/>
      <c r="J30" s="28"/>
      <c r="M30" s="52"/>
      <c r="N30" s="45"/>
      <c r="O30" s="52"/>
      <c r="P30" s="52"/>
    </row>
    <row r="31" spans="1:16" ht="14.25" customHeight="1">
      <c r="A31" s="35">
        <v>10</v>
      </c>
      <c r="B31" s="35">
        <v>10</v>
      </c>
      <c r="C31" s="35">
        <v>12</v>
      </c>
      <c r="D31" s="35">
        <v>15</v>
      </c>
      <c r="E31" s="2"/>
      <c r="F31" s="12">
        <v>7</v>
      </c>
      <c r="G31" s="45"/>
      <c r="H31" s="48" t="s">
        <v>220</v>
      </c>
      <c r="I31" s="45"/>
      <c r="J31" s="28"/>
      <c r="M31" s="52"/>
      <c r="N31" s="45"/>
      <c r="O31" s="52"/>
      <c r="P31" s="52"/>
    </row>
    <row r="32" spans="1:16" ht="14.25" customHeight="1">
      <c r="A32" s="35">
        <v>10</v>
      </c>
      <c r="B32" s="35">
        <v>10</v>
      </c>
      <c r="C32" s="35">
        <v>12</v>
      </c>
      <c r="D32" s="35">
        <v>20</v>
      </c>
      <c r="E32" s="2"/>
      <c r="F32" s="12">
        <v>4</v>
      </c>
      <c r="G32" s="45"/>
      <c r="H32" s="48" t="s">
        <v>221</v>
      </c>
      <c r="I32" s="45"/>
      <c r="J32" s="28"/>
      <c r="M32" s="52"/>
      <c r="N32" s="45"/>
      <c r="O32" s="52"/>
      <c r="P32" s="52"/>
    </row>
    <row r="33" spans="1:16" ht="14.25" customHeight="1">
      <c r="A33" s="35">
        <v>10</v>
      </c>
      <c r="B33" s="35">
        <v>10</v>
      </c>
      <c r="C33" s="35">
        <v>12</v>
      </c>
      <c r="D33" s="35">
        <v>25</v>
      </c>
      <c r="E33" s="2"/>
      <c r="F33" s="12">
        <v>9</v>
      </c>
      <c r="G33" s="45"/>
      <c r="H33" s="48" t="s">
        <v>222</v>
      </c>
      <c r="I33" s="45"/>
      <c r="J33" s="28"/>
      <c r="M33" s="52"/>
      <c r="N33" s="45"/>
      <c r="O33" s="52"/>
      <c r="P33" s="52"/>
    </row>
    <row r="34" spans="1:16" ht="14.25" customHeight="1">
      <c r="A34" s="35">
        <v>10</v>
      </c>
      <c r="B34" s="35">
        <v>10</v>
      </c>
      <c r="C34" s="35">
        <v>15</v>
      </c>
      <c r="D34" s="35"/>
      <c r="E34" s="2"/>
      <c r="F34" s="12">
        <v>3</v>
      </c>
      <c r="G34" s="45"/>
      <c r="H34" s="47" t="s">
        <v>95</v>
      </c>
      <c r="I34" s="45"/>
      <c r="J34" s="29">
        <f>SUM(J35:J40)</f>
        <v>0</v>
      </c>
      <c r="M34" s="52"/>
      <c r="N34" s="45"/>
      <c r="O34" s="52"/>
      <c r="P34" s="52"/>
    </row>
    <row r="35" spans="1:16" ht="14.25" customHeight="1">
      <c r="A35" s="35">
        <v>10</v>
      </c>
      <c r="B35" s="35">
        <v>10</v>
      </c>
      <c r="C35" s="35">
        <v>15</v>
      </c>
      <c r="D35" s="35" t="s">
        <v>21</v>
      </c>
      <c r="E35" s="2"/>
      <c r="F35" s="12">
        <v>8</v>
      </c>
      <c r="G35" s="45"/>
      <c r="H35" s="48" t="s">
        <v>96</v>
      </c>
      <c r="I35" s="45"/>
      <c r="J35" s="28"/>
      <c r="M35" s="52"/>
      <c r="N35" s="45"/>
      <c r="O35" s="52"/>
      <c r="P35" s="52"/>
    </row>
    <row r="36" spans="1:16" ht="14.25" customHeight="1">
      <c r="A36" s="35">
        <v>10</v>
      </c>
      <c r="B36" s="35">
        <v>10</v>
      </c>
      <c r="C36" s="35">
        <v>15</v>
      </c>
      <c r="D36" s="35">
        <v>10</v>
      </c>
      <c r="E36" s="2"/>
      <c r="F36" s="12">
        <v>5</v>
      </c>
      <c r="G36" s="45"/>
      <c r="H36" s="48" t="s">
        <v>97</v>
      </c>
      <c r="I36" s="45"/>
      <c r="J36" s="28"/>
      <c r="M36" s="52"/>
      <c r="N36" s="45"/>
      <c r="O36" s="52"/>
      <c r="P36" s="52"/>
    </row>
    <row r="37" spans="1:16" ht="14.25" customHeight="1">
      <c r="A37" s="35">
        <v>10</v>
      </c>
      <c r="B37" s="35">
        <v>10</v>
      </c>
      <c r="C37" s="35">
        <v>15</v>
      </c>
      <c r="D37" s="35">
        <v>20</v>
      </c>
      <c r="E37" s="2"/>
      <c r="F37" s="12">
        <v>7</v>
      </c>
      <c r="G37" s="45"/>
      <c r="H37" s="48" t="s">
        <v>99</v>
      </c>
      <c r="I37" s="45"/>
      <c r="J37" s="28"/>
      <c r="M37" s="52"/>
      <c r="N37" s="45"/>
      <c r="O37" s="52"/>
      <c r="P37" s="52"/>
    </row>
    <row r="38" spans="1:16" ht="14.25" customHeight="1">
      <c r="A38" s="35">
        <v>10</v>
      </c>
      <c r="B38" s="35">
        <v>10</v>
      </c>
      <c r="C38" s="35">
        <v>15</v>
      </c>
      <c r="D38" s="35">
        <v>25</v>
      </c>
      <c r="E38" s="2"/>
      <c r="F38" s="12">
        <v>2</v>
      </c>
      <c r="G38" s="45"/>
      <c r="H38" s="48" t="s">
        <v>100</v>
      </c>
      <c r="I38" s="45"/>
      <c r="J38" s="28"/>
      <c r="M38" s="52"/>
      <c r="N38" s="45"/>
      <c r="O38" s="52"/>
      <c r="P38" s="52"/>
    </row>
    <row r="39" spans="1:16" ht="14.25" customHeight="1">
      <c r="A39" s="35">
        <v>10</v>
      </c>
      <c r="B39" s="35">
        <v>10</v>
      </c>
      <c r="C39" s="35">
        <v>15</v>
      </c>
      <c r="D39" s="35">
        <v>30</v>
      </c>
      <c r="E39" s="2"/>
      <c r="F39" s="12">
        <v>9</v>
      </c>
      <c r="G39" s="45"/>
      <c r="H39" s="48" t="s">
        <v>101</v>
      </c>
      <c r="I39" s="45"/>
      <c r="J39" s="28"/>
      <c r="M39" s="52"/>
      <c r="N39" s="45"/>
      <c r="O39" s="52"/>
      <c r="P39" s="52"/>
    </row>
    <row r="40" spans="1:16" ht="14.25" customHeight="1">
      <c r="A40" s="35">
        <v>10</v>
      </c>
      <c r="B40" s="35">
        <v>10</v>
      </c>
      <c r="C40" s="35">
        <v>15</v>
      </c>
      <c r="D40" s="35">
        <v>35</v>
      </c>
      <c r="E40" s="2"/>
      <c r="F40" s="12">
        <v>4</v>
      </c>
      <c r="G40" s="45"/>
      <c r="H40" s="48" t="s">
        <v>102</v>
      </c>
      <c r="I40" s="45"/>
      <c r="J40" s="28"/>
      <c r="M40" s="52"/>
      <c r="N40" s="45"/>
      <c r="O40" s="52"/>
      <c r="P40" s="52"/>
    </row>
    <row r="41" spans="1:16" ht="14.25" customHeight="1">
      <c r="A41" s="35">
        <v>10</v>
      </c>
      <c r="B41" s="35">
        <v>10</v>
      </c>
      <c r="C41" s="35">
        <v>18</v>
      </c>
      <c r="D41" s="35"/>
      <c r="E41" s="2"/>
      <c r="F41" s="12">
        <v>6</v>
      </c>
      <c r="G41" s="45"/>
      <c r="H41" s="47" t="s">
        <v>223</v>
      </c>
      <c r="I41" s="45"/>
      <c r="J41" s="28"/>
      <c r="M41" s="52"/>
      <c r="N41" s="45"/>
      <c r="O41" s="52"/>
      <c r="P41" s="52"/>
    </row>
    <row r="42" spans="1:16" ht="14.25" customHeight="1">
      <c r="A42" s="35">
        <v>10</v>
      </c>
      <c r="B42" s="35">
        <v>18</v>
      </c>
      <c r="C42" s="35"/>
      <c r="D42" s="35"/>
      <c r="E42" s="2"/>
      <c r="F42" s="12">
        <v>4</v>
      </c>
      <c r="H42" s="7" t="s">
        <v>224</v>
      </c>
      <c r="J42" s="29">
        <f>SUM(J43:J44)</f>
        <v>0</v>
      </c>
      <c r="M42" s="52"/>
      <c r="N42" s="45"/>
      <c r="O42" s="52"/>
      <c r="P42" s="52"/>
    </row>
    <row r="43" spans="1:16" ht="14.25" customHeight="1">
      <c r="A43" s="35">
        <v>10</v>
      </c>
      <c r="B43" s="35">
        <v>18</v>
      </c>
      <c r="C43" s="35">
        <v>15</v>
      </c>
      <c r="D43" s="35"/>
      <c r="E43" s="2"/>
      <c r="F43" s="12">
        <v>1</v>
      </c>
      <c r="H43" s="47" t="s">
        <v>197</v>
      </c>
      <c r="J43" s="28"/>
      <c r="M43" s="52"/>
      <c r="N43" s="45"/>
      <c r="O43" s="53"/>
      <c r="P43" s="52"/>
    </row>
    <row r="44" spans="1:16" ht="14.25" customHeight="1">
      <c r="A44" s="35">
        <v>10</v>
      </c>
      <c r="B44" s="35">
        <v>18</v>
      </c>
      <c r="C44" s="35">
        <v>20</v>
      </c>
      <c r="D44" s="35"/>
      <c r="E44" s="2"/>
      <c r="F44" s="12">
        <v>8</v>
      </c>
      <c r="H44" s="47" t="s">
        <v>198</v>
      </c>
      <c r="J44" s="28"/>
      <c r="M44" s="52"/>
      <c r="N44" s="45"/>
      <c r="O44" s="53"/>
      <c r="P44" s="52"/>
    </row>
    <row r="45" spans="1:16" ht="14.25" customHeight="1">
      <c r="A45" s="35">
        <v>10</v>
      </c>
      <c r="B45" s="35">
        <v>20</v>
      </c>
      <c r="C45" s="35"/>
      <c r="D45" s="35"/>
      <c r="E45" s="2"/>
      <c r="F45" s="12">
        <v>8</v>
      </c>
      <c r="H45" s="7" t="s">
        <v>105</v>
      </c>
      <c r="J45" s="29">
        <f>SUM(J46:J49)</f>
        <v>0</v>
      </c>
      <c r="M45" s="52"/>
      <c r="N45" s="45"/>
      <c r="O45" s="53"/>
      <c r="P45" s="52"/>
    </row>
    <row r="46" spans="1:16" ht="14.25" customHeight="1">
      <c r="A46" s="35">
        <v>10</v>
      </c>
      <c r="B46" s="35">
        <v>20</v>
      </c>
      <c r="C46" s="35">
        <v>12</v>
      </c>
      <c r="D46" s="35"/>
      <c r="E46" s="2"/>
      <c r="F46" s="12">
        <v>2</v>
      </c>
      <c r="H46" s="47" t="s">
        <v>225</v>
      </c>
      <c r="J46" s="28"/>
      <c r="M46" s="52"/>
      <c r="N46" s="45"/>
      <c r="O46" s="52"/>
      <c r="P46" s="52"/>
    </row>
    <row r="47" spans="1:16" ht="14.25" customHeight="1">
      <c r="A47" s="35">
        <v>10</v>
      </c>
      <c r="B47" s="35">
        <v>20</v>
      </c>
      <c r="C47" s="35">
        <v>13</v>
      </c>
      <c r="D47" s="35"/>
      <c r="E47" s="2"/>
      <c r="F47" s="12">
        <v>3</v>
      </c>
      <c r="H47" s="47" t="s">
        <v>226</v>
      </c>
      <c r="J47" s="28"/>
      <c r="M47" s="52"/>
      <c r="N47" s="45"/>
      <c r="O47" s="52"/>
      <c r="P47" s="52"/>
    </row>
    <row r="48" spans="1:16" ht="14.25" customHeight="1">
      <c r="A48" s="35">
        <v>10</v>
      </c>
      <c r="B48" s="35">
        <v>20</v>
      </c>
      <c r="C48" s="35">
        <v>15</v>
      </c>
      <c r="D48" s="35"/>
      <c r="E48" s="2"/>
      <c r="F48" s="12">
        <v>5</v>
      </c>
      <c r="H48" s="47" t="s">
        <v>110</v>
      </c>
      <c r="J48" s="28"/>
      <c r="M48" s="52"/>
      <c r="N48" s="45"/>
      <c r="O48" s="52"/>
      <c r="P48" s="52"/>
    </row>
    <row r="49" spans="1:16" ht="14.25" customHeight="1">
      <c r="A49" s="35">
        <v>10</v>
      </c>
      <c r="B49" s="35">
        <v>20</v>
      </c>
      <c r="C49" s="35">
        <v>25</v>
      </c>
      <c r="D49" s="35"/>
      <c r="E49" s="2"/>
      <c r="F49" s="12">
        <v>7</v>
      </c>
      <c r="H49" s="47" t="s">
        <v>112</v>
      </c>
      <c r="J49" s="28"/>
      <c r="M49" s="52"/>
      <c r="N49" s="45"/>
      <c r="O49" s="52"/>
      <c r="P49" s="53"/>
    </row>
    <row r="50" spans="1:16" ht="14.25" customHeight="1">
      <c r="A50" s="35">
        <v>10</v>
      </c>
      <c r="B50" s="35">
        <v>25</v>
      </c>
      <c r="C50" s="35"/>
      <c r="D50" s="35"/>
      <c r="E50" s="2"/>
      <c r="F50" s="12">
        <v>3</v>
      </c>
      <c r="H50" s="7" t="s">
        <v>113</v>
      </c>
      <c r="J50" s="29">
        <f>SUM(J52:J56)</f>
        <v>0</v>
      </c>
      <c r="M50" s="52"/>
      <c r="N50" s="45"/>
      <c r="O50" s="52"/>
      <c r="P50" s="53"/>
    </row>
    <row r="51" spans="1:16" ht="14.25" customHeight="1">
      <c r="A51" s="35">
        <v>10</v>
      </c>
      <c r="B51" s="35">
        <v>25</v>
      </c>
      <c r="C51" s="35" t="s">
        <v>21</v>
      </c>
      <c r="D51" s="35"/>
      <c r="E51" s="2"/>
      <c r="F51" s="12">
        <v>8</v>
      </c>
      <c r="H51" s="47" t="s">
        <v>114</v>
      </c>
      <c r="J51" s="29">
        <f>SUM(J52:J54)</f>
        <v>0</v>
      </c>
      <c r="M51" s="52"/>
      <c r="N51" s="45"/>
      <c r="O51" s="52"/>
      <c r="P51" s="53"/>
    </row>
    <row r="52" spans="1:16" ht="14.25" customHeight="1">
      <c r="A52" s="35">
        <v>10</v>
      </c>
      <c r="B52" s="35">
        <v>25</v>
      </c>
      <c r="C52" s="35" t="s">
        <v>21</v>
      </c>
      <c r="D52" s="35" t="s">
        <v>21</v>
      </c>
      <c r="E52" s="2"/>
      <c r="F52" s="12">
        <v>3</v>
      </c>
      <c r="H52" s="48" t="s">
        <v>115</v>
      </c>
      <c r="J52" s="28"/>
      <c r="M52" s="52"/>
      <c r="N52" s="45"/>
      <c r="O52" s="52"/>
      <c r="P52" s="52"/>
    </row>
    <row r="53" spans="1:16" ht="14.25" customHeight="1">
      <c r="A53" s="35">
        <v>10</v>
      </c>
      <c r="B53" s="35">
        <v>25</v>
      </c>
      <c r="C53" s="35" t="s">
        <v>21</v>
      </c>
      <c r="D53" s="35">
        <v>10</v>
      </c>
      <c r="E53" s="2"/>
      <c r="F53" s="12">
        <v>0</v>
      </c>
      <c r="H53" s="48" t="s">
        <v>116</v>
      </c>
      <c r="J53" s="28"/>
      <c r="M53" s="52"/>
      <c r="N53" s="45"/>
      <c r="O53" s="52"/>
      <c r="P53" s="52"/>
    </row>
    <row r="54" spans="1:16" ht="14.25" customHeight="1">
      <c r="A54" s="35">
        <v>10</v>
      </c>
      <c r="B54" s="35">
        <v>25</v>
      </c>
      <c r="C54" s="35" t="s">
        <v>21</v>
      </c>
      <c r="D54" s="35">
        <v>20</v>
      </c>
      <c r="E54" s="2"/>
      <c r="F54" s="12">
        <v>2</v>
      </c>
      <c r="H54" s="48" t="s">
        <v>118</v>
      </c>
      <c r="J54" s="28"/>
      <c r="M54" s="52"/>
      <c r="N54" s="45"/>
      <c r="O54" s="52"/>
      <c r="P54" s="52"/>
    </row>
    <row r="55" spans="1:14" ht="14.25" customHeight="1">
      <c r="A55" s="35">
        <v>10</v>
      </c>
      <c r="B55" s="35">
        <v>25</v>
      </c>
      <c r="C55" s="35">
        <v>10</v>
      </c>
      <c r="D55" s="35"/>
      <c r="E55" s="2"/>
      <c r="F55" s="12">
        <v>5</v>
      </c>
      <c r="H55" s="47" t="s">
        <v>119</v>
      </c>
      <c r="J55" s="28"/>
      <c r="N55" s="45"/>
    </row>
    <row r="56" spans="1:14" ht="14.25" customHeight="1">
      <c r="A56" s="35">
        <v>10</v>
      </c>
      <c r="B56" s="35">
        <v>25</v>
      </c>
      <c r="C56" s="35">
        <v>15</v>
      </c>
      <c r="D56" s="35"/>
      <c r="E56" s="2"/>
      <c r="F56" s="12">
        <v>0</v>
      </c>
      <c r="H56" s="47" t="s">
        <v>120</v>
      </c>
      <c r="J56" s="28"/>
      <c r="N56" s="45"/>
    </row>
    <row r="57" spans="1:14" ht="14.25" customHeight="1">
      <c r="A57" s="35">
        <v>10</v>
      </c>
      <c r="B57" s="35">
        <v>30</v>
      </c>
      <c r="C57" s="35"/>
      <c r="D57" s="35"/>
      <c r="E57" s="2"/>
      <c r="F57" s="12">
        <v>0</v>
      </c>
      <c r="H57" s="7" t="s">
        <v>227</v>
      </c>
      <c r="J57" s="28"/>
      <c r="N57" s="45"/>
    </row>
    <row r="58" spans="1:14" ht="14.25" customHeight="1">
      <c r="A58" s="35">
        <v>10</v>
      </c>
      <c r="B58" s="35"/>
      <c r="C58" s="35"/>
      <c r="D58" s="35"/>
      <c r="E58" s="2"/>
      <c r="F58" s="12">
        <v>4</v>
      </c>
      <c r="H58" s="33" t="s">
        <v>125</v>
      </c>
      <c r="J58" s="29">
        <f>J23+J24+J42+J45+J50+J57</f>
        <v>0</v>
      </c>
      <c r="N58" s="45"/>
    </row>
    <row r="59" ht="14.25" customHeight="1">
      <c r="N59" s="45"/>
    </row>
    <row r="60" spans="8:10" ht="14.25" customHeight="1">
      <c r="H60" s="92" t="s">
        <v>267</v>
      </c>
      <c r="I60" s="93"/>
      <c r="J60" s="94"/>
    </row>
    <row r="61" spans="8:10" ht="14.25" customHeight="1">
      <c r="H61" s="95"/>
      <c r="I61" s="96"/>
      <c r="J61" s="97"/>
    </row>
    <row r="62" spans="8:10" ht="14.25" customHeight="1">
      <c r="H62" s="95"/>
      <c r="I62" s="96"/>
      <c r="J62" s="97"/>
    </row>
    <row r="63" spans="8:10" ht="14.25" customHeight="1">
      <c r="H63" s="98"/>
      <c r="I63" s="99"/>
      <c r="J63" s="100"/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sheetProtection/>
  <mergeCells count="4">
    <mergeCell ref="I9:J12"/>
    <mergeCell ref="A10:G10"/>
    <mergeCell ref="A11:G11"/>
    <mergeCell ref="H60:J63"/>
  </mergeCells>
  <printOptions/>
  <pageMargins left="0.5118110236220472" right="0.5118110236220472" top="0.1968503937007874" bottom="0.11811023622047245" header="0.31496062992125984" footer="0.196850393700787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SheetLayoutView="55" zoomScalePageLayoutView="0" workbookViewId="0" topLeftCell="A31">
      <selection activeCell="L47" sqref="L47"/>
    </sheetView>
  </sheetViews>
  <sheetFormatPr defaultColWidth="9.140625" defaultRowHeight="15"/>
  <cols>
    <col min="1" max="6" width="3.00390625" style="1" customWidth="1"/>
    <col min="7" max="7" width="4.7109375" style="1" customWidth="1"/>
    <col min="8" max="8" width="50.7109375" style="1" customWidth="1"/>
    <col min="9" max="9" width="10.7109375" style="2" customWidth="1"/>
    <col min="10" max="10" width="12.7109375" style="1" customWidth="1"/>
    <col min="11" max="11" width="3.57421875" style="3" customWidth="1"/>
    <col min="12" max="12" width="9.140625" style="34" customWidth="1"/>
    <col min="13" max="16384" width="9.140625" style="3" customWidth="1"/>
  </cols>
  <sheetData>
    <row r="1" ht="14.25" customHeight="1">
      <c r="H1" s="2"/>
    </row>
    <row r="2" ht="14.25" customHeight="1">
      <c r="H2" s="2"/>
    </row>
    <row r="3" ht="14.25" customHeight="1"/>
    <row r="4" spans="1:10" ht="14.25" customHeight="1">
      <c r="A4" s="4" t="s">
        <v>1</v>
      </c>
      <c r="B4" s="5"/>
      <c r="C4" s="5"/>
      <c r="D4" s="5"/>
      <c r="E4" s="6"/>
      <c r="F4" s="5"/>
      <c r="G4" s="5"/>
      <c r="H4" s="5"/>
      <c r="I4" s="7" t="s">
        <v>2</v>
      </c>
      <c r="J4" s="8">
        <v>40623</v>
      </c>
    </row>
    <row r="5" spans="1:10" ht="14.25" customHeight="1">
      <c r="A5" s="9"/>
      <c r="B5" s="5"/>
      <c r="C5" s="5"/>
      <c r="D5" s="5"/>
      <c r="E5" s="10"/>
      <c r="F5" s="11"/>
      <c r="G5" s="11"/>
      <c r="H5" s="11"/>
      <c r="I5" s="7" t="s">
        <v>3</v>
      </c>
      <c r="J5" s="12"/>
    </row>
    <row r="6" spans="1:10" ht="14.25" customHeight="1">
      <c r="A6" s="13"/>
      <c r="I6" s="7" t="s">
        <v>4</v>
      </c>
      <c r="J6" s="8">
        <v>40634</v>
      </c>
    </row>
    <row r="7" spans="1:10" ht="14.25" customHeight="1">
      <c r="A7" s="3"/>
      <c r="J7" s="3"/>
    </row>
    <row r="8" ht="14.25" customHeight="1">
      <c r="A8" s="14" t="s">
        <v>5</v>
      </c>
    </row>
    <row r="9" spans="1:10" ht="14.25" customHeight="1">
      <c r="A9" s="3"/>
      <c r="I9" s="83" t="s">
        <v>126</v>
      </c>
      <c r="J9" s="84"/>
    </row>
    <row r="10" spans="1:10" ht="14.25" customHeight="1">
      <c r="A10" s="89" t="s">
        <v>7</v>
      </c>
      <c r="B10" s="89"/>
      <c r="C10" s="89"/>
      <c r="D10" s="89"/>
      <c r="E10" s="89"/>
      <c r="F10" s="89"/>
      <c r="G10" s="89"/>
      <c r="H10" s="15" t="s">
        <v>8</v>
      </c>
      <c r="I10" s="85"/>
      <c r="J10" s="86"/>
    </row>
    <row r="11" spans="1:10" ht="14.25" customHeight="1">
      <c r="A11" s="90" t="s">
        <v>9</v>
      </c>
      <c r="B11" s="91"/>
      <c r="C11" s="91"/>
      <c r="D11" s="91"/>
      <c r="E11" s="91"/>
      <c r="F11" s="91"/>
      <c r="G11" s="91"/>
      <c r="H11" s="7" t="s">
        <v>74</v>
      </c>
      <c r="I11" s="85"/>
      <c r="J11" s="86"/>
    </row>
    <row r="12" spans="1:10" ht="14.25" customHeight="1">
      <c r="A12" s="16" t="s">
        <v>11</v>
      </c>
      <c r="H12" s="7" t="s">
        <v>12</v>
      </c>
      <c r="I12" s="87"/>
      <c r="J12" s="88"/>
    </row>
    <row r="13" spans="1:10" ht="14.25" customHeight="1">
      <c r="A13" s="16" t="s">
        <v>13</v>
      </c>
      <c r="B13" s="3"/>
      <c r="C13" s="3"/>
      <c r="D13" s="3"/>
      <c r="E13" s="3"/>
      <c r="F13" s="3"/>
      <c r="G13" s="3"/>
      <c r="H13" s="1" t="s">
        <v>14</v>
      </c>
      <c r="I13" s="17"/>
      <c r="J13" s="17"/>
    </row>
    <row r="14" spans="1:8" ht="14.25" customHeight="1">
      <c r="A14" s="16" t="s">
        <v>15</v>
      </c>
      <c r="H14" s="7" t="s">
        <v>16</v>
      </c>
    </row>
    <row r="15" ht="14.25" customHeight="1">
      <c r="A15" s="13"/>
    </row>
    <row r="16" spans="2:8" ht="14.25" customHeight="1">
      <c r="B16" s="3"/>
      <c r="C16" s="3"/>
      <c r="D16" s="3"/>
      <c r="E16" s="3"/>
      <c r="F16" s="3"/>
      <c r="G16" s="3"/>
      <c r="H16" s="3"/>
    </row>
    <row r="17" ht="14.25" customHeight="1"/>
    <row r="18" spans="1:10" ht="14.25" customHeight="1">
      <c r="A18" s="18" t="s">
        <v>127</v>
      </c>
      <c r="J18" s="3"/>
    </row>
    <row r="19" spans="1:10" ht="14.25" customHeight="1">
      <c r="A19" s="3"/>
      <c r="B19" s="3"/>
      <c r="C19" s="3"/>
      <c r="D19" s="3"/>
      <c r="E19" s="3"/>
      <c r="F19" s="3"/>
      <c r="I19" s="19"/>
      <c r="J19" s="3"/>
    </row>
    <row r="20" spans="1:10" ht="14.25" customHeight="1">
      <c r="A20" s="3"/>
      <c r="B20" s="3"/>
      <c r="C20" s="3"/>
      <c r="D20" s="3"/>
      <c r="E20" s="3"/>
      <c r="F20" s="3"/>
      <c r="I20" s="19"/>
      <c r="J20" s="20" t="s">
        <v>0</v>
      </c>
    </row>
    <row r="21" spans="1:10" ht="14.25" customHeight="1">
      <c r="A21" s="3"/>
      <c r="B21" s="3"/>
      <c r="C21" s="3"/>
      <c r="D21" s="3"/>
      <c r="E21" s="3"/>
      <c r="F21" s="3"/>
      <c r="I21" s="19"/>
      <c r="J21" s="35">
        <v>10</v>
      </c>
    </row>
    <row r="22" spans="1:10" ht="14.25" customHeight="1">
      <c r="A22" s="5" t="s">
        <v>18</v>
      </c>
      <c r="B22" s="5"/>
      <c r="C22" s="5"/>
      <c r="D22" s="5"/>
      <c r="E22" s="5" t="s">
        <v>19</v>
      </c>
      <c r="F22" s="22"/>
      <c r="I22" s="19"/>
      <c r="J22" s="3"/>
    </row>
    <row r="23" spans="1:10" ht="14.25" customHeight="1">
      <c r="A23" s="35">
        <v>10</v>
      </c>
      <c r="B23" s="35" t="s">
        <v>21</v>
      </c>
      <c r="C23" s="35"/>
      <c r="D23" s="35"/>
      <c r="E23" s="2"/>
      <c r="F23" s="12">
        <v>1</v>
      </c>
      <c r="G23" s="3"/>
      <c r="H23" s="7" t="s">
        <v>128</v>
      </c>
      <c r="I23" s="19"/>
      <c r="J23" s="29">
        <f>SUM(J24:J30,J33:J34)</f>
        <v>0</v>
      </c>
    </row>
    <row r="24" spans="1:10" ht="14.25" customHeight="1">
      <c r="A24" s="35">
        <v>10</v>
      </c>
      <c r="B24" s="35" t="s">
        <v>21</v>
      </c>
      <c r="C24" s="35" t="s">
        <v>21</v>
      </c>
      <c r="D24" s="35"/>
      <c r="E24" s="2"/>
      <c r="F24" s="12">
        <v>2</v>
      </c>
      <c r="G24" s="3"/>
      <c r="H24" s="27" t="s">
        <v>129</v>
      </c>
      <c r="I24" s="37"/>
      <c r="J24" s="28"/>
    </row>
    <row r="25" spans="1:10" ht="14.25" customHeight="1">
      <c r="A25" s="35">
        <v>10</v>
      </c>
      <c r="B25" s="35" t="s">
        <v>21</v>
      </c>
      <c r="C25" s="35">
        <v>10</v>
      </c>
      <c r="D25" s="35"/>
      <c r="E25" s="2"/>
      <c r="F25" s="12">
        <v>2</v>
      </c>
      <c r="G25" s="3"/>
      <c r="H25" s="27" t="s">
        <v>130</v>
      </c>
      <c r="I25" s="37"/>
      <c r="J25" s="28"/>
    </row>
    <row r="26" spans="1:10" ht="14.25" customHeight="1">
      <c r="A26" s="35">
        <v>10</v>
      </c>
      <c r="B26" s="35" t="s">
        <v>21</v>
      </c>
      <c r="C26" s="35">
        <v>15</v>
      </c>
      <c r="D26" s="35"/>
      <c r="E26" s="2"/>
      <c r="F26" s="12">
        <v>3</v>
      </c>
      <c r="G26" s="38"/>
      <c r="H26" s="27" t="s">
        <v>131</v>
      </c>
      <c r="I26" s="37"/>
      <c r="J26" s="28"/>
    </row>
    <row r="27" spans="1:10" ht="14.25" customHeight="1">
      <c r="A27" s="35">
        <v>10</v>
      </c>
      <c r="B27" s="35" t="s">
        <v>21</v>
      </c>
      <c r="C27" s="35">
        <v>20</v>
      </c>
      <c r="D27" s="35"/>
      <c r="E27" s="2"/>
      <c r="F27" s="12">
        <v>3</v>
      </c>
      <c r="G27" s="7"/>
      <c r="H27" s="27" t="s">
        <v>132</v>
      </c>
      <c r="I27" s="37"/>
      <c r="J27" s="28"/>
    </row>
    <row r="28" spans="1:12" ht="14.25" customHeight="1">
      <c r="A28" s="35">
        <v>10</v>
      </c>
      <c r="B28" s="35" t="s">
        <v>21</v>
      </c>
      <c r="C28" s="35">
        <v>25</v>
      </c>
      <c r="D28" s="35"/>
      <c r="E28" s="2"/>
      <c r="F28" s="12">
        <v>4</v>
      </c>
      <c r="G28" s="7"/>
      <c r="H28" s="27" t="s">
        <v>133</v>
      </c>
      <c r="I28" s="37"/>
      <c r="J28" s="28"/>
      <c r="K28" s="22"/>
      <c r="L28" s="22"/>
    </row>
    <row r="29" spans="1:12" ht="14.25" customHeight="1">
      <c r="A29" s="35">
        <v>10</v>
      </c>
      <c r="B29" s="35" t="s">
        <v>21</v>
      </c>
      <c r="C29" s="35">
        <v>30</v>
      </c>
      <c r="D29" s="35"/>
      <c r="E29" s="2"/>
      <c r="F29" s="12">
        <v>4</v>
      </c>
      <c r="G29" s="7"/>
      <c r="H29" s="27" t="s">
        <v>134</v>
      </c>
      <c r="I29" s="32"/>
      <c r="J29" s="28"/>
      <c r="K29" s="22"/>
      <c r="L29" s="22"/>
    </row>
    <row r="30" spans="1:12" ht="14.25" customHeight="1">
      <c r="A30" s="35">
        <v>10</v>
      </c>
      <c r="B30" s="35" t="s">
        <v>21</v>
      </c>
      <c r="C30" s="35">
        <v>35</v>
      </c>
      <c r="D30" s="35"/>
      <c r="E30" s="2"/>
      <c r="F30" s="12">
        <v>5</v>
      </c>
      <c r="G30" s="7"/>
      <c r="H30" s="27" t="s">
        <v>135</v>
      </c>
      <c r="I30" s="39"/>
      <c r="J30" s="29">
        <f>SUM(J31:J32)</f>
        <v>0</v>
      </c>
      <c r="K30" s="22"/>
      <c r="L30" s="22"/>
    </row>
    <row r="31" spans="1:12" ht="14.25" customHeight="1">
      <c r="A31" s="35">
        <v>10</v>
      </c>
      <c r="B31" s="35" t="s">
        <v>21</v>
      </c>
      <c r="C31" s="35">
        <v>35</v>
      </c>
      <c r="D31" s="35" t="s">
        <v>21</v>
      </c>
      <c r="E31" s="2"/>
      <c r="F31" s="12">
        <v>6</v>
      </c>
      <c r="G31" s="7"/>
      <c r="H31" s="30" t="s">
        <v>136</v>
      </c>
      <c r="I31" s="39"/>
      <c r="J31" s="28"/>
      <c r="K31" s="22"/>
      <c r="L31" s="22"/>
    </row>
    <row r="32" spans="1:12" ht="14.25" customHeight="1">
      <c r="A32" s="35">
        <v>10</v>
      </c>
      <c r="B32" s="35" t="s">
        <v>21</v>
      </c>
      <c r="C32" s="35">
        <v>35</v>
      </c>
      <c r="D32" s="35">
        <v>10</v>
      </c>
      <c r="E32" s="2"/>
      <c r="F32" s="12">
        <v>6</v>
      </c>
      <c r="G32" s="7"/>
      <c r="H32" s="30" t="s">
        <v>137</v>
      </c>
      <c r="I32" s="39"/>
      <c r="J32" s="28"/>
      <c r="K32" s="22"/>
      <c r="L32" s="22"/>
    </row>
    <row r="33" spans="1:12" ht="14.25" customHeight="1">
      <c r="A33" s="35">
        <v>10</v>
      </c>
      <c r="B33" s="35" t="s">
        <v>21</v>
      </c>
      <c r="C33" s="35">
        <v>40</v>
      </c>
      <c r="D33" s="35"/>
      <c r="E33" s="2"/>
      <c r="F33" s="12">
        <v>5</v>
      </c>
      <c r="G33" s="7"/>
      <c r="H33" s="27" t="s">
        <v>138</v>
      </c>
      <c r="I33" s="39"/>
      <c r="J33" s="28"/>
      <c r="K33" s="22"/>
      <c r="L33" s="22"/>
    </row>
    <row r="34" spans="1:12" ht="14.25" customHeight="1">
      <c r="A34" s="35">
        <v>10</v>
      </c>
      <c r="B34" s="35" t="s">
        <v>21</v>
      </c>
      <c r="C34" s="35">
        <v>45</v>
      </c>
      <c r="D34" s="35"/>
      <c r="E34" s="2"/>
      <c r="F34" s="12">
        <v>6</v>
      </c>
      <c r="G34" s="7"/>
      <c r="H34" s="27" t="s">
        <v>72</v>
      </c>
      <c r="I34" s="39"/>
      <c r="J34" s="28"/>
      <c r="K34" s="22"/>
      <c r="L34" s="22"/>
    </row>
    <row r="35" spans="1:12" ht="14.25" customHeight="1">
      <c r="A35" s="35"/>
      <c r="B35" s="35"/>
      <c r="C35" s="35"/>
      <c r="D35" s="35"/>
      <c r="E35" s="2"/>
      <c r="F35" s="12"/>
      <c r="G35" s="7"/>
      <c r="H35" s="73" t="s">
        <v>141</v>
      </c>
      <c r="I35" s="39"/>
      <c r="J35" s="28"/>
      <c r="K35" s="22"/>
      <c r="L35" s="78"/>
    </row>
    <row r="36" spans="1:10" ht="14.25" customHeight="1">
      <c r="A36" s="35">
        <v>10</v>
      </c>
      <c r="B36" s="35">
        <v>15</v>
      </c>
      <c r="C36" s="35"/>
      <c r="D36" s="35"/>
      <c r="E36" s="2"/>
      <c r="F36" s="12">
        <v>2</v>
      </c>
      <c r="G36" s="7"/>
      <c r="H36" s="7" t="s">
        <v>139</v>
      </c>
      <c r="I36" s="39"/>
      <c r="J36" s="29">
        <f>SUM(J37:J38)</f>
        <v>0</v>
      </c>
    </row>
    <row r="37" spans="1:10" ht="14.25" customHeight="1">
      <c r="A37" s="35">
        <v>10</v>
      </c>
      <c r="B37" s="35">
        <v>15</v>
      </c>
      <c r="C37" s="35" t="s">
        <v>21</v>
      </c>
      <c r="D37" s="35"/>
      <c r="E37" s="2"/>
      <c r="F37" s="12">
        <v>3</v>
      </c>
      <c r="G37" s="7"/>
      <c r="H37" s="27" t="s">
        <v>140</v>
      </c>
      <c r="I37" s="39"/>
      <c r="J37" s="28"/>
    </row>
    <row r="38" spans="1:12" ht="14.25" customHeight="1">
      <c r="A38" s="35">
        <v>10</v>
      </c>
      <c r="B38" s="35">
        <v>15</v>
      </c>
      <c r="C38" s="35">
        <v>10</v>
      </c>
      <c r="D38" s="35"/>
      <c r="E38" s="2"/>
      <c r="F38" s="12">
        <v>3</v>
      </c>
      <c r="G38" s="7"/>
      <c r="H38" s="27" t="s">
        <v>273</v>
      </c>
      <c r="I38" s="39"/>
      <c r="J38" s="28"/>
      <c r="L38" s="74"/>
    </row>
    <row r="39" spans="1:12" ht="14.25" customHeight="1">
      <c r="A39" s="35">
        <v>10</v>
      </c>
      <c r="B39" s="35">
        <v>20</v>
      </c>
      <c r="C39" s="35"/>
      <c r="D39" s="35"/>
      <c r="E39" s="2"/>
      <c r="F39" s="12">
        <v>2</v>
      </c>
      <c r="G39" s="7"/>
      <c r="H39" s="77" t="s">
        <v>141</v>
      </c>
      <c r="I39" s="39"/>
      <c r="J39" s="28"/>
      <c r="L39" s="74"/>
    </row>
    <row r="40" spans="1:10" ht="14.25" customHeight="1">
      <c r="A40" s="35">
        <v>10</v>
      </c>
      <c r="B40" s="35">
        <v>30</v>
      </c>
      <c r="C40" s="35"/>
      <c r="D40" s="35"/>
      <c r="E40" s="2"/>
      <c r="F40" s="12">
        <v>3</v>
      </c>
      <c r="G40" s="7"/>
      <c r="H40" s="7" t="s">
        <v>142</v>
      </c>
      <c r="I40" s="39"/>
      <c r="J40" s="29">
        <f>J41+J44+J47+J48</f>
        <v>0</v>
      </c>
    </row>
    <row r="41" spans="1:10" ht="14.25" customHeight="1">
      <c r="A41" s="35">
        <v>10</v>
      </c>
      <c r="B41" s="35">
        <v>30</v>
      </c>
      <c r="C41" s="35" t="s">
        <v>21</v>
      </c>
      <c r="D41" s="35"/>
      <c r="E41" s="2"/>
      <c r="F41" s="12">
        <v>4</v>
      </c>
      <c r="G41" s="7"/>
      <c r="H41" s="27" t="s">
        <v>143</v>
      </c>
      <c r="I41" s="39"/>
      <c r="J41" s="29">
        <f>SUM(J42:J43)</f>
        <v>0</v>
      </c>
    </row>
    <row r="42" spans="1:10" ht="14.25" customHeight="1">
      <c r="A42" s="35">
        <v>10</v>
      </c>
      <c r="B42" s="35">
        <v>30</v>
      </c>
      <c r="C42" s="35" t="s">
        <v>21</v>
      </c>
      <c r="D42" s="35" t="s">
        <v>21</v>
      </c>
      <c r="E42" s="2"/>
      <c r="F42" s="12">
        <v>5</v>
      </c>
      <c r="G42" s="7"/>
      <c r="H42" s="30" t="s">
        <v>144</v>
      </c>
      <c r="I42" s="39"/>
      <c r="J42" s="28"/>
    </row>
    <row r="43" spans="1:10" ht="14.25" customHeight="1">
      <c r="A43" s="35">
        <v>10</v>
      </c>
      <c r="B43" s="35">
        <v>30</v>
      </c>
      <c r="C43" s="35" t="s">
        <v>21</v>
      </c>
      <c r="D43" s="35">
        <v>10</v>
      </c>
      <c r="E43" s="2"/>
      <c r="F43" s="12">
        <v>5</v>
      </c>
      <c r="G43" s="7"/>
      <c r="H43" s="30" t="s">
        <v>145</v>
      </c>
      <c r="I43" s="39"/>
      <c r="J43" s="28"/>
    </row>
    <row r="44" spans="1:10" ht="14.25" customHeight="1">
      <c r="A44" s="35">
        <v>10</v>
      </c>
      <c r="B44" s="35">
        <v>30</v>
      </c>
      <c r="C44" s="35">
        <v>10</v>
      </c>
      <c r="D44" s="35"/>
      <c r="E44" s="2"/>
      <c r="F44" s="12">
        <v>4</v>
      </c>
      <c r="G44" s="7"/>
      <c r="H44" s="27" t="s">
        <v>146</v>
      </c>
      <c r="I44" s="39"/>
      <c r="J44" s="29">
        <f>SUM(J45:J46)</f>
        <v>0</v>
      </c>
    </row>
    <row r="45" spans="1:10" ht="14.25" customHeight="1">
      <c r="A45" s="35">
        <v>10</v>
      </c>
      <c r="B45" s="35">
        <v>30</v>
      </c>
      <c r="C45" s="35">
        <v>10</v>
      </c>
      <c r="D45" s="35" t="s">
        <v>21</v>
      </c>
      <c r="E45" s="2"/>
      <c r="F45" s="12">
        <v>5</v>
      </c>
      <c r="G45" s="7"/>
      <c r="H45" s="30" t="s">
        <v>147</v>
      </c>
      <c r="I45" s="39"/>
      <c r="J45" s="28"/>
    </row>
    <row r="46" spans="1:10" ht="14.25" customHeight="1">
      <c r="A46" s="35">
        <v>10</v>
      </c>
      <c r="B46" s="35">
        <v>30</v>
      </c>
      <c r="C46" s="35">
        <v>10</v>
      </c>
      <c r="D46" s="35">
        <v>10</v>
      </c>
      <c r="E46" s="2"/>
      <c r="F46" s="12">
        <v>5</v>
      </c>
      <c r="G46" s="7"/>
      <c r="H46" s="30" t="s">
        <v>145</v>
      </c>
      <c r="I46" s="39"/>
      <c r="J46" s="28"/>
    </row>
    <row r="47" spans="1:12" ht="14.25" customHeight="1">
      <c r="A47" s="35">
        <v>10</v>
      </c>
      <c r="B47" s="35">
        <v>30</v>
      </c>
      <c r="C47" s="35">
        <v>15</v>
      </c>
      <c r="D47" s="35"/>
      <c r="E47" s="2"/>
      <c r="F47" s="12">
        <v>5</v>
      </c>
      <c r="G47" s="7"/>
      <c r="H47" s="27" t="s">
        <v>274</v>
      </c>
      <c r="I47" s="39"/>
      <c r="J47" s="28"/>
      <c r="L47" s="74"/>
    </row>
    <row r="48" spans="1:12" ht="14.25" customHeight="1">
      <c r="A48" s="35">
        <v>10</v>
      </c>
      <c r="B48" s="35">
        <v>30</v>
      </c>
      <c r="C48" s="35">
        <v>25</v>
      </c>
      <c r="D48" s="35"/>
      <c r="E48" s="2"/>
      <c r="F48" s="12">
        <v>6</v>
      </c>
      <c r="G48" s="7"/>
      <c r="H48" s="27" t="s">
        <v>148</v>
      </c>
      <c r="I48" s="39"/>
      <c r="J48" s="28"/>
      <c r="L48" s="34" t="s">
        <v>269</v>
      </c>
    </row>
    <row r="49" spans="1:12" ht="14.25" customHeight="1">
      <c r="A49" s="35">
        <v>10</v>
      </c>
      <c r="B49" s="35">
        <v>35</v>
      </c>
      <c r="C49" s="35"/>
      <c r="D49" s="35"/>
      <c r="E49" s="2"/>
      <c r="F49" s="12">
        <v>4</v>
      </c>
      <c r="G49" s="7"/>
      <c r="H49" s="7" t="s">
        <v>149</v>
      </c>
      <c r="I49" s="39"/>
      <c r="J49" s="29">
        <f>SUM(J50:J51)</f>
        <v>0</v>
      </c>
      <c r="L49" s="34" t="s">
        <v>271</v>
      </c>
    </row>
    <row r="50" spans="1:12" ht="14.25" customHeight="1">
      <c r="A50" s="35">
        <v>10</v>
      </c>
      <c r="B50" s="35">
        <v>35</v>
      </c>
      <c r="C50" s="35" t="s">
        <v>21</v>
      </c>
      <c r="D50" s="35"/>
      <c r="E50" s="2"/>
      <c r="F50" s="12">
        <v>5</v>
      </c>
      <c r="G50" s="7"/>
      <c r="H50" s="27" t="s">
        <v>150</v>
      </c>
      <c r="I50" s="39"/>
      <c r="J50" s="28"/>
      <c r="L50" s="34" t="s">
        <v>271</v>
      </c>
    </row>
    <row r="51" spans="1:12" ht="14.25" customHeight="1">
      <c r="A51" s="35">
        <v>10</v>
      </c>
      <c r="B51" s="35">
        <v>35</v>
      </c>
      <c r="C51" s="35">
        <v>10</v>
      </c>
      <c r="D51" s="35"/>
      <c r="E51" s="2"/>
      <c r="F51" s="12">
        <v>5</v>
      </c>
      <c r="G51" s="7"/>
      <c r="H51" s="27" t="s">
        <v>145</v>
      </c>
      <c r="I51" s="39"/>
      <c r="J51" s="28"/>
      <c r="L51" s="34" t="s">
        <v>271</v>
      </c>
    </row>
    <row r="52" spans="1:10" ht="14.25" customHeight="1">
      <c r="A52" s="35">
        <v>10</v>
      </c>
      <c r="B52" s="35">
        <v>40</v>
      </c>
      <c r="C52" s="35"/>
      <c r="D52" s="35"/>
      <c r="E52" s="2"/>
      <c r="F52" s="12">
        <v>4</v>
      </c>
      <c r="G52" s="7"/>
      <c r="H52" s="7" t="s">
        <v>151</v>
      </c>
      <c r="I52" s="39"/>
      <c r="J52" s="29">
        <f>SUM(J53:J55)</f>
        <v>0</v>
      </c>
    </row>
    <row r="53" spans="1:10" ht="14.25" customHeight="1">
      <c r="A53" s="35">
        <v>10</v>
      </c>
      <c r="B53" s="35">
        <v>40</v>
      </c>
      <c r="C53" s="35" t="s">
        <v>21</v>
      </c>
      <c r="D53" s="35"/>
      <c r="E53" s="2"/>
      <c r="F53" s="12">
        <v>5</v>
      </c>
      <c r="G53" s="7"/>
      <c r="H53" s="27" t="s">
        <v>152</v>
      </c>
      <c r="I53" s="39"/>
      <c r="J53" s="28"/>
    </row>
    <row r="54" spans="1:10" ht="14.25" customHeight="1">
      <c r="A54" s="35">
        <v>10</v>
      </c>
      <c r="B54" s="35">
        <v>40</v>
      </c>
      <c r="C54" s="35">
        <v>10</v>
      </c>
      <c r="D54" s="35"/>
      <c r="E54" s="2"/>
      <c r="F54" s="12">
        <v>5</v>
      </c>
      <c r="G54" s="7"/>
      <c r="H54" s="27" t="s">
        <v>153</v>
      </c>
      <c r="I54" s="39"/>
      <c r="J54" s="28"/>
    </row>
    <row r="55" spans="1:10" ht="14.25" customHeight="1">
      <c r="A55" s="35">
        <v>10</v>
      </c>
      <c r="B55" s="35">
        <v>40</v>
      </c>
      <c r="C55" s="35">
        <v>15</v>
      </c>
      <c r="D55" s="35"/>
      <c r="E55" s="2"/>
      <c r="F55" s="12">
        <v>6</v>
      </c>
      <c r="G55" s="7"/>
      <c r="H55" s="27" t="s">
        <v>154</v>
      </c>
      <c r="I55" s="39"/>
      <c r="J55" s="28"/>
    </row>
    <row r="56" spans="1:10" ht="14.25" customHeight="1">
      <c r="A56" s="35">
        <v>10</v>
      </c>
      <c r="B56" s="35">
        <v>45</v>
      </c>
      <c r="C56" s="35"/>
      <c r="D56" s="35"/>
      <c r="E56" s="2"/>
      <c r="F56" s="12">
        <v>5</v>
      </c>
      <c r="G56" s="7"/>
      <c r="H56" s="7" t="s">
        <v>155</v>
      </c>
      <c r="I56" s="39"/>
      <c r="J56" s="28"/>
    </row>
    <row r="57" spans="1:10" ht="14.25" customHeight="1">
      <c r="A57" s="35">
        <v>10</v>
      </c>
      <c r="B57" s="35">
        <v>50</v>
      </c>
      <c r="C57" s="35"/>
      <c r="D57" s="35"/>
      <c r="E57" s="2"/>
      <c r="F57" s="12">
        <v>5</v>
      </c>
      <c r="G57" s="7"/>
      <c r="H57" s="7" t="s">
        <v>156</v>
      </c>
      <c r="I57" s="39"/>
      <c r="J57" s="29">
        <f>SUM(J58:J65)</f>
        <v>0</v>
      </c>
    </row>
    <row r="58" spans="1:10" ht="14.25" customHeight="1">
      <c r="A58" s="35">
        <v>10</v>
      </c>
      <c r="B58" s="35">
        <v>50</v>
      </c>
      <c r="C58" s="35" t="s">
        <v>21</v>
      </c>
      <c r="D58" s="35"/>
      <c r="E58" s="2"/>
      <c r="F58" s="12">
        <v>6</v>
      </c>
      <c r="G58" s="7"/>
      <c r="H58" s="27" t="s">
        <v>157</v>
      </c>
      <c r="I58" s="39"/>
      <c r="J58" s="28"/>
    </row>
    <row r="59" spans="1:10" ht="14.25" customHeight="1">
      <c r="A59" s="35">
        <v>10</v>
      </c>
      <c r="B59" s="35">
        <v>50</v>
      </c>
      <c r="C59" s="35">
        <v>10</v>
      </c>
      <c r="D59" s="35"/>
      <c r="E59" s="2"/>
      <c r="F59" s="12">
        <v>6</v>
      </c>
      <c r="G59" s="7"/>
      <c r="H59" s="27" t="s">
        <v>158</v>
      </c>
      <c r="I59" s="39"/>
      <c r="J59" s="28"/>
    </row>
    <row r="60" spans="1:10" ht="14.25" customHeight="1">
      <c r="A60" s="35">
        <v>10</v>
      </c>
      <c r="B60" s="35">
        <v>50</v>
      </c>
      <c r="C60" s="35">
        <v>15</v>
      </c>
      <c r="D60" s="35"/>
      <c r="E60" s="2"/>
      <c r="F60" s="12">
        <v>7</v>
      </c>
      <c r="G60" s="7"/>
      <c r="H60" s="27" t="s">
        <v>159</v>
      </c>
      <c r="I60" s="39"/>
      <c r="J60" s="28"/>
    </row>
    <row r="61" spans="1:10" ht="14.25" customHeight="1">
      <c r="A61" s="35">
        <v>10</v>
      </c>
      <c r="B61" s="35">
        <v>50</v>
      </c>
      <c r="C61" s="35">
        <v>20</v>
      </c>
      <c r="D61" s="35"/>
      <c r="E61" s="2"/>
      <c r="F61" s="12">
        <v>7</v>
      </c>
      <c r="G61" s="7"/>
      <c r="H61" s="27" t="s">
        <v>160</v>
      </c>
      <c r="I61" s="39"/>
      <c r="J61" s="28"/>
    </row>
    <row r="62" spans="1:10" ht="14.25" customHeight="1">
      <c r="A62" s="35">
        <v>10</v>
      </c>
      <c r="B62" s="35">
        <v>50</v>
      </c>
      <c r="C62" s="35">
        <v>25</v>
      </c>
      <c r="D62" s="35"/>
      <c r="E62" s="2"/>
      <c r="F62" s="12">
        <v>8</v>
      </c>
      <c r="G62" s="7"/>
      <c r="H62" s="27" t="s">
        <v>161</v>
      </c>
      <c r="I62" s="39"/>
      <c r="J62" s="28"/>
    </row>
    <row r="63" spans="1:10" ht="14.25" customHeight="1">
      <c r="A63" s="35">
        <v>10</v>
      </c>
      <c r="B63" s="35">
        <v>50</v>
      </c>
      <c r="C63" s="35">
        <v>30</v>
      </c>
      <c r="D63" s="35"/>
      <c r="E63" s="2"/>
      <c r="F63" s="12">
        <v>8</v>
      </c>
      <c r="G63" s="7"/>
      <c r="H63" s="27" t="s">
        <v>162</v>
      </c>
      <c r="I63" s="39"/>
      <c r="J63" s="28"/>
    </row>
    <row r="64" spans="1:10" ht="14.25" customHeight="1">
      <c r="A64" s="35">
        <v>10</v>
      </c>
      <c r="B64" s="35">
        <v>50</v>
      </c>
      <c r="C64" s="35">
        <v>35</v>
      </c>
      <c r="D64" s="35"/>
      <c r="E64" s="2"/>
      <c r="F64" s="12">
        <v>9</v>
      </c>
      <c r="G64" s="7"/>
      <c r="H64" s="27" t="s">
        <v>163</v>
      </c>
      <c r="I64" s="39"/>
      <c r="J64" s="28"/>
    </row>
    <row r="65" spans="1:10" ht="14.25" customHeight="1">
      <c r="A65" s="35">
        <v>10</v>
      </c>
      <c r="B65" s="35">
        <v>50</v>
      </c>
      <c r="C65" s="35">
        <v>40</v>
      </c>
      <c r="D65" s="35"/>
      <c r="E65" s="2"/>
      <c r="F65" s="12">
        <v>9</v>
      </c>
      <c r="G65" s="7"/>
      <c r="H65" s="27" t="s">
        <v>164</v>
      </c>
      <c r="I65" s="39"/>
      <c r="J65" s="28"/>
    </row>
    <row r="66" spans="1:10" ht="14.25" customHeight="1">
      <c r="A66" s="35">
        <v>10</v>
      </c>
      <c r="B66" s="35">
        <v>55</v>
      </c>
      <c r="C66" s="35"/>
      <c r="D66" s="35"/>
      <c r="E66" s="2"/>
      <c r="F66" s="12">
        <v>6</v>
      </c>
      <c r="G66" s="7"/>
      <c r="H66" s="7" t="s">
        <v>165</v>
      </c>
      <c r="I66" s="39"/>
      <c r="J66" s="28"/>
    </row>
    <row r="67" spans="1:10" ht="14.25" customHeight="1">
      <c r="A67" s="35">
        <v>10</v>
      </c>
      <c r="B67" s="35"/>
      <c r="C67" s="35"/>
      <c r="D67" s="35"/>
      <c r="E67" s="2"/>
      <c r="F67" s="12">
        <v>0</v>
      </c>
      <c r="H67" s="33" t="s">
        <v>166</v>
      </c>
      <c r="J67" s="29">
        <f>J23+J36+J39+J40+J49+J52+J56+J57+J66</f>
        <v>0</v>
      </c>
    </row>
    <row r="68" spans="1:10" ht="14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4.25" customHeight="1">
      <c r="A69" s="22"/>
      <c r="B69" s="22"/>
      <c r="C69" s="22"/>
      <c r="D69" s="22"/>
      <c r="E69" s="22"/>
      <c r="F69" s="22"/>
      <c r="G69" s="22"/>
      <c r="H69" s="92" t="s">
        <v>267</v>
      </c>
      <c r="I69" s="93"/>
      <c r="J69" s="94"/>
    </row>
    <row r="70" spans="1:10" ht="14.25" customHeight="1">
      <c r="A70" s="22"/>
      <c r="B70" s="22"/>
      <c r="C70" s="22"/>
      <c r="D70" s="22"/>
      <c r="E70" s="22"/>
      <c r="F70" s="22"/>
      <c r="G70" s="22"/>
      <c r="H70" s="95"/>
      <c r="I70" s="96"/>
      <c r="J70" s="97"/>
    </row>
    <row r="71" spans="1:10" ht="14.25" customHeight="1">
      <c r="A71" s="22"/>
      <c r="B71" s="22"/>
      <c r="C71" s="22"/>
      <c r="D71" s="22"/>
      <c r="E71" s="22"/>
      <c r="F71" s="22"/>
      <c r="G71" s="22"/>
      <c r="H71" s="95"/>
      <c r="I71" s="96"/>
      <c r="J71" s="97"/>
    </row>
    <row r="72" spans="1:10" ht="14.25" customHeight="1">
      <c r="A72" s="22"/>
      <c r="B72" s="22"/>
      <c r="C72" s="22"/>
      <c r="D72" s="22"/>
      <c r="E72" s="22"/>
      <c r="F72" s="22"/>
      <c r="G72" s="22"/>
      <c r="H72" s="98"/>
      <c r="I72" s="99"/>
      <c r="J72" s="100"/>
    </row>
    <row r="73" spans="1:10" ht="14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4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4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4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4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4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14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ht="14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ht="14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14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 ht="14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 ht="12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12">
      <c r="A85" s="22"/>
      <c r="B85" s="22"/>
      <c r="C85" s="22"/>
      <c r="D85" s="22"/>
      <c r="E85" s="22"/>
      <c r="F85" s="22"/>
      <c r="G85" s="22"/>
      <c r="H85" s="22"/>
      <c r="I85" s="22"/>
      <c r="J85" s="22"/>
    </row>
  </sheetData>
  <sheetProtection/>
  <mergeCells count="4">
    <mergeCell ref="I9:J12"/>
    <mergeCell ref="A10:G10"/>
    <mergeCell ref="A11:G11"/>
    <mergeCell ref="H69:J72"/>
  </mergeCells>
  <printOptions/>
  <pageMargins left="0.5118110236220472" right="0.5118110236220472" top="0.1968503937007874" bottom="0.11811023622047245" header="0.31496062992125984" footer="0.196850393700787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SheetLayoutView="55" zoomScalePageLayoutView="0" workbookViewId="0" topLeftCell="A16">
      <selection activeCell="L26" sqref="L26:L34"/>
    </sheetView>
  </sheetViews>
  <sheetFormatPr defaultColWidth="9.140625" defaultRowHeight="15"/>
  <cols>
    <col min="1" max="6" width="3.00390625" style="1" customWidth="1"/>
    <col min="7" max="7" width="4.7109375" style="1" customWidth="1"/>
    <col min="8" max="8" width="50.7109375" style="1" customWidth="1"/>
    <col min="9" max="9" width="10.7109375" style="2" customWidth="1"/>
    <col min="10" max="10" width="12.7109375" style="1" customWidth="1"/>
    <col min="11" max="11" width="3.57421875" style="3" customWidth="1"/>
    <col min="12" max="12" width="9.140625" style="34" customWidth="1"/>
    <col min="13" max="16384" width="9.140625" style="3" customWidth="1"/>
  </cols>
  <sheetData>
    <row r="1" ht="14.25" customHeight="1">
      <c r="H1" s="2"/>
    </row>
    <row r="2" ht="14.25" customHeight="1">
      <c r="H2" s="2"/>
    </row>
    <row r="3" ht="14.25" customHeight="1"/>
    <row r="4" spans="1:10" ht="14.25" customHeight="1">
      <c r="A4" s="4" t="s">
        <v>1</v>
      </c>
      <c r="B4" s="5"/>
      <c r="C4" s="5"/>
      <c r="D4" s="5"/>
      <c r="E4" s="6"/>
      <c r="F4" s="5"/>
      <c r="G4" s="5"/>
      <c r="H4" s="5"/>
      <c r="I4" s="7" t="s">
        <v>2</v>
      </c>
      <c r="J4" s="8">
        <v>40623</v>
      </c>
    </row>
    <row r="5" spans="1:10" ht="14.25" customHeight="1">
      <c r="A5" s="43"/>
      <c r="B5" s="5"/>
      <c r="C5" s="5"/>
      <c r="D5" s="5"/>
      <c r="E5" s="10"/>
      <c r="F5" s="11"/>
      <c r="G5" s="11"/>
      <c r="H5" s="11"/>
      <c r="I5" s="7" t="s">
        <v>3</v>
      </c>
      <c r="J5" s="12"/>
    </row>
    <row r="6" spans="1:10" ht="14.25" customHeight="1">
      <c r="A6" s="13"/>
      <c r="I6" s="7" t="s">
        <v>4</v>
      </c>
      <c r="J6" s="8">
        <v>40634</v>
      </c>
    </row>
    <row r="7" spans="1:10" ht="14.25" customHeight="1">
      <c r="A7" s="3"/>
      <c r="J7" s="3"/>
    </row>
    <row r="8" ht="14.25" customHeight="1">
      <c r="A8" s="14" t="s">
        <v>5</v>
      </c>
    </row>
    <row r="9" spans="1:10" ht="14.25" customHeight="1">
      <c r="A9" s="3"/>
      <c r="I9" s="83" t="s">
        <v>228</v>
      </c>
      <c r="J9" s="84"/>
    </row>
    <row r="10" spans="1:10" ht="14.25" customHeight="1">
      <c r="A10" s="89" t="s">
        <v>7</v>
      </c>
      <c r="B10" s="89"/>
      <c r="C10" s="89"/>
      <c r="D10" s="89"/>
      <c r="E10" s="89"/>
      <c r="F10" s="89"/>
      <c r="G10" s="89"/>
      <c r="H10" s="15" t="s">
        <v>8</v>
      </c>
      <c r="I10" s="85"/>
      <c r="J10" s="86"/>
    </row>
    <row r="11" spans="1:10" ht="14.25" customHeight="1">
      <c r="A11" s="90" t="s">
        <v>9</v>
      </c>
      <c r="B11" s="101"/>
      <c r="C11" s="101"/>
      <c r="D11" s="101"/>
      <c r="E11" s="101"/>
      <c r="F11" s="101"/>
      <c r="G11" s="101"/>
      <c r="H11" s="7" t="s">
        <v>181</v>
      </c>
      <c r="I11" s="85"/>
      <c r="J11" s="86"/>
    </row>
    <row r="12" spans="1:10" ht="14.25" customHeight="1">
      <c r="A12" s="16" t="s">
        <v>11</v>
      </c>
      <c r="H12" s="7" t="s">
        <v>12</v>
      </c>
      <c r="I12" s="87"/>
      <c r="J12" s="88"/>
    </row>
    <row r="13" spans="1:10" ht="14.25" customHeight="1">
      <c r="A13" s="16" t="s">
        <v>13</v>
      </c>
      <c r="B13" s="3"/>
      <c r="C13" s="3"/>
      <c r="D13" s="3"/>
      <c r="E13" s="3"/>
      <c r="F13" s="3"/>
      <c r="G13" s="3"/>
      <c r="H13" s="1" t="s">
        <v>14</v>
      </c>
      <c r="I13" s="17"/>
      <c r="J13" s="17"/>
    </row>
    <row r="14" spans="1:8" ht="14.25" customHeight="1">
      <c r="A14" s="16" t="s">
        <v>15</v>
      </c>
      <c r="H14" s="7" t="s">
        <v>182</v>
      </c>
    </row>
    <row r="15" ht="14.25" customHeight="1">
      <c r="A15" s="13"/>
    </row>
    <row r="16" spans="2:8" ht="14.25" customHeight="1">
      <c r="B16" s="3"/>
      <c r="C16" s="3"/>
      <c r="D16" s="3"/>
      <c r="E16" s="3"/>
      <c r="F16" s="3"/>
      <c r="G16" s="3"/>
      <c r="H16" s="3"/>
    </row>
    <row r="17" ht="14.25" customHeight="1"/>
    <row r="18" spans="1:10" ht="14.25" customHeight="1">
      <c r="A18" s="18" t="s">
        <v>127</v>
      </c>
      <c r="J18" s="3"/>
    </row>
    <row r="19" spans="1:10" ht="14.25" customHeight="1">
      <c r="A19" s="3"/>
      <c r="B19" s="3"/>
      <c r="C19" s="3"/>
      <c r="D19" s="3"/>
      <c r="E19" s="3"/>
      <c r="F19" s="3"/>
      <c r="I19" s="44"/>
      <c r="J19" s="3"/>
    </row>
    <row r="20" spans="1:10" ht="14.25" customHeight="1">
      <c r="A20" s="3"/>
      <c r="B20" s="3"/>
      <c r="C20" s="3"/>
      <c r="D20" s="3"/>
      <c r="E20" s="3"/>
      <c r="F20" s="3"/>
      <c r="I20" s="44"/>
      <c r="J20" s="20" t="s">
        <v>0</v>
      </c>
    </row>
    <row r="21" spans="1:10" ht="14.25" customHeight="1">
      <c r="A21" s="3"/>
      <c r="B21" s="3"/>
      <c r="C21" s="3"/>
      <c r="D21" s="3"/>
      <c r="E21" s="3"/>
      <c r="F21" s="3"/>
      <c r="I21" s="44"/>
      <c r="J21" s="35">
        <v>10</v>
      </c>
    </row>
    <row r="22" spans="1:10" ht="14.25" customHeight="1">
      <c r="A22" s="1" t="s">
        <v>18</v>
      </c>
      <c r="F22" s="1" t="s">
        <v>19</v>
      </c>
      <c r="I22" s="44"/>
      <c r="J22" s="3"/>
    </row>
    <row r="23" spans="1:10" ht="14.25" customHeight="1">
      <c r="A23" s="35">
        <v>10</v>
      </c>
      <c r="B23" s="35" t="s">
        <v>21</v>
      </c>
      <c r="C23" s="35"/>
      <c r="D23" s="35"/>
      <c r="E23" s="2"/>
      <c r="F23" s="12">
        <v>9</v>
      </c>
      <c r="G23" s="3"/>
      <c r="H23" s="7" t="s">
        <v>229</v>
      </c>
      <c r="I23" s="44"/>
      <c r="J23" s="29">
        <f>SUM(J24:J31)</f>
        <v>0</v>
      </c>
    </row>
    <row r="24" spans="1:10" ht="14.25" customHeight="1">
      <c r="A24" s="35">
        <v>10</v>
      </c>
      <c r="B24" s="35" t="s">
        <v>21</v>
      </c>
      <c r="C24" s="35" t="s">
        <v>215</v>
      </c>
      <c r="D24" s="35"/>
      <c r="E24" s="2"/>
      <c r="F24" s="12">
        <v>7</v>
      </c>
      <c r="G24" s="3"/>
      <c r="H24" s="47" t="s">
        <v>230</v>
      </c>
      <c r="I24" s="37"/>
      <c r="J24" s="28"/>
    </row>
    <row r="25" spans="1:10" ht="14.25" customHeight="1">
      <c r="A25" s="35">
        <v>10</v>
      </c>
      <c r="B25" s="35" t="s">
        <v>21</v>
      </c>
      <c r="C25" s="35">
        <v>10</v>
      </c>
      <c r="D25" s="35"/>
      <c r="E25" s="2"/>
      <c r="F25" s="12">
        <v>1</v>
      </c>
      <c r="G25" s="3"/>
      <c r="H25" s="47" t="s">
        <v>130</v>
      </c>
      <c r="I25" s="37"/>
      <c r="J25" s="28"/>
    </row>
    <row r="26" spans="1:12" ht="14.25" customHeight="1">
      <c r="A26" s="35"/>
      <c r="B26" s="35"/>
      <c r="C26" s="35"/>
      <c r="D26" s="35"/>
      <c r="E26" s="2"/>
      <c r="F26" s="12"/>
      <c r="G26" s="3"/>
      <c r="H26" s="72" t="s">
        <v>132</v>
      </c>
      <c r="I26" s="37"/>
      <c r="J26" s="28"/>
      <c r="L26" s="74"/>
    </row>
    <row r="27" spans="1:10" ht="14.25" customHeight="1">
      <c r="A27" s="35">
        <v>10</v>
      </c>
      <c r="B27" s="35" t="s">
        <v>21</v>
      </c>
      <c r="C27" s="35">
        <v>25</v>
      </c>
      <c r="D27" s="35"/>
      <c r="E27" s="2"/>
      <c r="F27" s="12">
        <v>8</v>
      </c>
      <c r="G27" s="3"/>
      <c r="H27" s="47" t="s">
        <v>133</v>
      </c>
      <c r="I27" s="37"/>
      <c r="J27" s="28"/>
    </row>
    <row r="28" spans="1:10" ht="14.25" customHeight="1">
      <c r="A28" s="35">
        <v>10</v>
      </c>
      <c r="B28" s="35" t="s">
        <v>21</v>
      </c>
      <c r="C28" s="35">
        <v>35</v>
      </c>
      <c r="D28" s="35"/>
      <c r="E28" s="2"/>
      <c r="F28" s="12">
        <v>0</v>
      </c>
      <c r="G28" s="3"/>
      <c r="H28" s="47" t="s">
        <v>137</v>
      </c>
      <c r="I28" s="37"/>
      <c r="J28" s="28"/>
    </row>
    <row r="29" spans="1:10" ht="14.25" customHeight="1">
      <c r="A29" s="35">
        <v>10</v>
      </c>
      <c r="B29" s="35" t="s">
        <v>21</v>
      </c>
      <c r="C29" s="35">
        <v>30</v>
      </c>
      <c r="D29" s="35"/>
      <c r="E29" s="2"/>
      <c r="F29" s="12">
        <v>5</v>
      </c>
      <c r="G29" s="3"/>
      <c r="H29" s="47" t="s">
        <v>134</v>
      </c>
      <c r="I29" s="37"/>
      <c r="J29" s="28"/>
    </row>
    <row r="30" spans="1:10" ht="14.25" customHeight="1">
      <c r="A30" s="35">
        <v>10</v>
      </c>
      <c r="B30" s="35" t="s">
        <v>21</v>
      </c>
      <c r="C30" s="35">
        <v>40</v>
      </c>
      <c r="D30" s="35"/>
      <c r="E30" s="2"/>
      <c r="F30" s="12">
        <v>7</v>
      </c>
      <c r="G30" s="3"/>
      <c r="H30" s="47" t="s">
        <v>231</v>
      </c>
      <c r="I30" s="37"/>
      <c r="J30" s="28"/>
    </row>
    <row r="31" spans="1:10" ht="14.25" customHeight="1">
      <c r="A31" s="35">
        <v>10</v>
      </c>
      <c r="B31" s="35" t="s">
        <v>21</v>
      </c>
      <c r="C31" s="35">
        <v>45</v>
      </c>
      <c r="D31" s="35"/>
      <c r="E31" s="2"/>
      <c r="F31" s="12">
        <v>2</v>
      </c>
      <c r="G31" s="3"/>
      <c r="H31" s="47" t="s">
        <v>211</v>
      </c>
      <c r="I31" s="37"/>
      <c r="J31" s="28"/>
    </row>
    <row r="32" spans="1:12" ht="14.25" customHeight="1">
      <c r="A32" s="45"/>
      <c r="B32" s="45"/>
      <c r="C32" s="45"/>
      <c r="D32" s="45"/>
      <c r="E32" s="45"/>
      <c r="F32" s="45"/>
      <c r="G32" s="3"/>
      <c r="H32" s="7" t="s">
        <v>277</v>
      </c>
      <c r="I32" s="37"/>
      <c r="J32" s="29">
        <f>SUM(J33:J34)</f>
        <v>0</v>
      </c>
      <c r="L32" s="74"/>
    </row>
    <row r="33" spans="1:12" ht="14.25" customHeight="1">
      <c r="A33" s="45"/>
      <c r="B33" s="45"/>
      <c r="C33" s="45"/>
      <c r="D33" s="45"/>
      <c r="E33" s="45"/>
      <c r="F33" s="45"/>
      <c r="G33" s="3"/>
      <c r="H33" s="73" t="s">
        <v>276</v>
      </c>
      <c r="I33" s="37"/>
      <c r="J33" s="28"/>
      <c r="L33" s="74"/>
    </row>
    <row r="34" spans="1:12" ht="14.25" customHeight="1">
      <c r="A34" s="35">
        <v>10</v>
      </c>
      <c r="B34" s="35">
        <v>32</v>
      </c>
      <c r="C34" s="35"/>
      <c r="D34" s="35"/>
      <c r="E34" s="2"/>
      <c r="F34" s="12">
        <v>2</v>
      </c>
      <c r="G34" s="3"/>
      <c r="H34" s="47" t="s">
        <v>275</v>
      </c>
      <c r="I34" s="37"/>
      <c r="J34" s="28"/>
      <c r="L34" s="74"/>
    </row>
    <row r="35" spans="1:10" ht="14.25" customHeight="1">
      <c r="A35" s="35">
        <v>10</v>
      </c>
      <c r="B35" s="35">
        <v>30</v>
      </c>
      <c r="C35" s="35"/>
      <c r="D35" s="35"/>
      <c r="E35" s="2"/>
      <c r="F35" s="12">
        <v>0</v>
      </c>
      <c r="G35" s="3"/>
      <c r="H35" s="7" t="s">
        <v>233</v>
      </c>
      <c r="I35" s="37"/>
      <c r="J35" s="29">
        <f>J36+J40+J44</f>
        <v>0</v>
      </c>
    </row>
    <row r="36" spans="1:10" ht="14.25" customHeight="1">
      <c r="A36" s="35">
        <v>10</v>
      </c>
      <c r="B36" s="35">
        <v>30</v>
      </c>
      <c r="C36" s="35">
        <v>45</v>
      </c>
      <c r="D36" s="35"/>
      <c r="E36" s="2"/>
      <c r="F36" s="12">
        <v>3</v>
      </c>
      <c r="G36" s="3"/>
      <c r="H36" s="47" t="s">
        <v>234</v>
      </c>
      <c r="I36" s="37"/>
      <c r="J36" s="29">
        <f>SUM(J37:J39)</f>
        <v>0</v>
      </c>
    </row>
    <row r="37" spans="1:10" ht="14.25" customHeight="1">
      <c r="A37" s="35">
        <v>10</v>
      </c>
      <c r="B37" s="35">
        <v>30</v>
      </c>
      <c r="C37" s="35">
        <v>45</v>
      </c>
      <c r="D37" s="35" t="s">
        <v>21</v>
      </c>
      <c r="E37" s="2"/>
      <c r="F37" s="12">
        <v>8</v>
      </c>
      <c r="G37" s="3"/>
      <c r="H37" s="48" t="s">
        <v>144</v>
      </c>
      <c r="I37" s="37"/>
      <c r="J37" s="28"/>
    </row>
    <row r="38" spans="1:10" ht="14.25" customHeight="1">
      <c r="A38" s="35">
        <v>10</v>
      </c>
      <c r="B38" s="35">
        <v>30</v>
      </c>
      <c r="C38" s="35">
        <v>45</v>
      </c>
      <c r="D38" s="35">
        <v>10</v>
      </c>
      <c r="E38" s="2"/>
      <c r="F38" s="12">
        <v>5</v>
      </c>
      <c r="G38" s="3"/>
      <c r="H38" s="48" t="s">
        <v>147</v>
      </c>
      <c r="I38" s="37"/>
      <c r="J38" s="28"/>
    </row>
    <row r="39" spans="1:10" ht="14.25" customHeight="1">
      <c r="A39" s="35">
        <v>10</v>
      </c>
      <c r="B39" s="35">
        <v>30</v>
      </c>
      <c r="C39" s="35">
        <v>45</v>
      </c>
      <c r="D39" s="35">
        <v>15</v>
      </c>
      <c r="E39" s="2"/>
      <c r="F39" s="12">
        <v>0</v>
      </c>
      <c r="G39" s="3"/>
      <c r="H39" s="48" t="s">
        <v>235</v>
      </c>
      <c r="I39" s="37"/>
      <c r="J39" s="28"/>
    </row>
    <row r="40" spans="1:10" ht="14.25" customHeight="1">
      <c r="A40" s="35">
        <v>10</v>
      </c>
      <c r="B40" s="35">
        <v>30</v>
      </c>
      <c r="C40" s="35">
        <v>50</v>
      </c>
      <c r="D40" s="35"/>
      <c r="E40" s="2"/>
      <c r="F40" s="12">
        <v>1</v>
      </c>
      <c r="G40" s="3"/>
      <c r="H40" s="47" t="s">
        <v>236</v>
      </c>
      <c r="I40" s="37"/>
      <c r="J40" s="29">
        <f>SUM(J41:J43)</f>
        <v>0</v>
      </c>
    </row>
    <row r="41" spans="1:10" ht="14.25" customHeight="1">
      <c r="A41" s="35">
        <v>10</v>
      </c>
      <c r="B41" s="35">
        <v>30</v>
      </c>
      <c r="C41" s="35">
        <v>50</v>
      </c>
      <c r="D41" s="35" t="s">
        <v>21</v>
      </c>
      <c r="E41" s="2"/>
      <c r="F41" s="12">
        <v>6</v>
      </c>
      <c r="G41" s="3"/>
      <c r="H41" s="48" t="s">
        <v>144</v>
      </c>
      <c r="I41" s="37"/>
      <c r="J41" s="28"/>
    </row>
    <row r="42" spans="1:10" ht="14.25" customHeight="1">
      <c r="A42" s="35">
        <v>10</v>
      </c>
      <c r="B42" s="35">
        <v>30</v>
      </c>
      <c r="C42" s="35">
        <v>50</v>
      </c>
      <c r="D42" s="35">
        <v>10</v>
      </c>
      <c r="E42" s="2"/>
      <c r="F42" s="12">
        <v>3</v>
      </c>
      <c r="G42" s="3"/>
      <c r="H42" s="48" t="s">
        <v>147</v>
      </c>
      <c r="I42" s="37"/>
      <c r="J42" s="28"/>
    </row>
    <row r="43" spans="1:10" ht="14.25" customHeight="1">
      <c r="A43" s="35">
        <v>10</v>
      </c>
      <c r="B43" s="35">
        <v>30</v>
      </c>
      <c r="C43" s="35">
        <v>50</v>
      </c>
      <c r="D43" s="35">
        <v>15</v>
      </c>
      <c r="E43" s="2"/>
      <c r="F43" s="12">
        <v>8</v>
      </c>
      <c r="G43" s="3"/>
      <c r="H43" s="48" t="s">
        <v>237</v>
      </c>
      <c r="I43" s="37"/>
      <c r="J43" s="28"/>
    </row>
    <row r="44" spans="1:10" ht="14.25" customHeight="1">
      <c r="A44" s="35">
        <v>10</v>
      </c>
      <c r="B44" s="35">
        <v>30</v>
      </c>
      <c r="C44" s="35">
        <v>55</v>
      </c>
      <c r="D44" s="35"/>
      <c r="E44" s="2"/>
      <c r="F44" s="12">
        <v>6</v>
      </c>
      <c r="G44" s="3"/>
      <c r="H44" s="47" t="s">
        <v>238</v>
      </c>
      <c r="I44" s="37"/>
      <c r="J44" s="54">
        <f>SUM(J45:J46)</f>
        <v>0</v>
      </c>
    </row>
    <row r="45" spans="1:10" ht="14.25" customHeight="1">
      <c r="A45" s="35">
        <v>10</v>
      </c>
      <c r="B45" s="35">
        <v>30</v>
      </c>
      <c r="C45" s="35">
        <v>55</v>
      </c>
      <c r="D45" s="35" t="s">
        <v>21</v>
      </c>
      <c r="E45" s="2"/>
      <c r="F45" s="12">
        <v>1</v>
      </c>
      <c r="G45" s="3"/>
      <c r="H45" s="48" t="s">
        <v>144</v>
      </c>
      <c r="I45" s="37"/>
      <c r="J45" s="28"/>
    </row>
    <row r="46" spans="1:10" ht="14.25" customHeight="1">
      <c r="A46" s="35">
        <v>10</v>
      </c>
      <c r="B46" s="35">
        <v>30</v>
      </c>
      <c r="C46" s="35">
        <v>55</v>
      </c>
      <c r="D46" s="35">
        <v>10</v>
      </c>
      <c r="E46" s="2"/>
      <c r="F46" s="12">
        <v>8</v>
      </c>
      <c r="G46" s="3"/>
      <c r="H46" s="48" t="s">
        <v>147</v>
      </c>
      <c r="I46" s="37"/>
      <c r="J46" s="28"/>
    </row>
    <row r="47" spans="1:10" ht="29.25" customHeight="1">
      <c r="A47" s="35">
        <v>10</v>
      </c>
      <c r="B47" s="35">
        <v>30</v>
      </c>
      <c r="C47" s="35">
        <v>55</v>
      </c>
      <c r="D47" s="35">
        <v>15</v>
      </c>
      <c r="E47" s="2"/>
      <c r="F47" s="12">
        <v>3</v>
      </c>
      <c r="G47" s="3"/>
      <c r="H47" s="55" t="s">
        <v>239</v>
      </c>
      <c r="I47" s="37"/>
      <c r="J47" s="28"/>
    </row>
    <row r="48" spans="1:10" ht="14.25" customHeight="1">
      <c r="A48" s="35">
        <v>10</v>
      </c>
      <c r="B48" s="35">
        <v>40</v>
      </c>
      <c r="C48" s="35"/>
      <c r="D48" s="35"/>
      <c r="E48" s="2"/>
      <c r="F48" s="12">
        <v>2</v>
      </c>
      <c r="G48" s="3"/>
      <c r="H48" s="7" t="s">
        <v>240</v>
      </c>
      <c r="I48" s="37"/>
      <c r="J48" s="28"/>
    </row>
    <row r="49" spans="1:10" ht="14.25" customHeight="1">
      <c r="A49" s="35">
        <v>10</v>
      </c>
      <c r="B49" s="35">
        <v>50</v>
      </c>
      <c r="C49" s="35"/>
      <c r="D49" s="35"/>
      <c r="E49" s="2"/>
      <c r="F49" s="12">
        <v>5</v>
      </c>
      <c r="G49" s="3"/>
      <c r="H49" s="7" t="s">
        <v>156</v>
      </c>
      <c r="I49" s="37"/>
      <c r="J49" s="29">
        <f>SUM(J50:J52)</f>
        <v>0</v>
      </c>
    </row>
    <row r="50" spans="1:10" ht="14.25" customHeight="1">
      <c r="A50" s="35">
        <v>10</v>
      </c>
      <c r="B50" s="35">
        <v>50</v>
      </c>
      <c r="C50" s="35">
        <v>32</v>
      </c>
      <c r="D50" s="35"/>
      <c r="E50" s="2"/>
      <c r="F50" s="12">
        <v>3</v>
      </c>
      <c r="G50" s="3"/>
      <c r="H50" s="47" t="s">
        <v>241</v>
      </c>
      <c r="I50" s="37"/>
      <c r="J50" s="28"/>
    </row>
    <row r="51" spans="1:10" ht="14.25" customHeight="1">
      <c r="A51" s="35">
        <v>10</v>
      </c>
      <c r="B51" s="35">
        <v>50</v>
      </c>
      <c r="C51" s="35">
        <v>35</v>
      </c>
      <c r="D51" s="35"/>
      <c r="E51" s="2"/>
      <c r="F51" s="12">
        <v>6</v>
      </c>
      <c r="G51" s="3"/>
      <c r="H51" s="47" t="s">
        <v>163</v>
      </c>
      <c r="I51" s="37"/>
      <c r="J51" s="28"/>
    </row>
    <row r="52" spans="1:10" ht="14.25" customHeight="1">
      <c r="A52" s="35">
        <v>10</v>
      </c>
      <c r="B52" s="35">
        <v>50</v>
      </c>
      <c r="C52" s="35">
        <v>40</v>
      </c>
      <c r="D52" s="35"/>
      <c r="E52" s="2"/>
      <c r="F52" s="12">
        <v>3</v>
      </c>
      <c r="G52" s="3"/>
      <c r="H52" s="47" t="s">
        <v>164</v>
      </c>
      <c r="I52" s="37"/>
      <c r="J52" s="28"/>
    </row>
    <row r="53" spans="1:10" ht="14.25" customHeight="1">
      <c r="A53" s="35">
        <v>10</v>
      </c>
      <c r="B53" s="35">
        <v>55</v>
      </c>
      <c r="C53" s="35"/>
      <c r="D53" s="35"/>
      <c r="E53" s="2"/>
      <c r="F53" s="12">
        <v>0</v>
      </c>
      <c r="G53" s="3"/>
      <c r="H53" s="7" t="s">
        <v>165</v>
      </c>
      <c r="I53" s="37"/>
      <c r="J53" s="28"/>
    </row>
    <row r="54" spans="1:10" ht="14.25" customHeight="1">
      <c r="A54" s="35">
        <v>10</v>
      </c>
      <c r="B54" s="35"/>
      <c r="C54" s="35"/>
      <c r="D54" s="35"/>
      <c r="E54" s="2"/>
      <c r="F54" s="12">
        <v>4</v>
      </c>
      <c r="H54" s="33" t="s">
        <v>166</v>
      </c>
      <c r="J54" s="29">
        <f>J23+J34+J35+J48+J49+J53+J47</f>
        <v>0</v>
      </c>
    </row>
    <row r="55" spans="1:10" ht="14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4.25" customHeight="1">
      <c r="A56" s="45"/>
      <c r="B56" s="45"/>
      <c r="C56" s="45"/>
      <c r="D56" s="45"/>
      <c r="E56" s="45"/>
      <c r="F56" s="45"/>
      <c r="G56" s="45"/>
      <c r="H56" s="92" t="s">
        <v>267</v>
      </c>
      <c r="I56" s="93"/>
      <c r="J56" s="94"/>
    </row>
    <row r="57" spans="1:10" ht="14.25" customHeight="1">
      <c r="A57" s="45"/>
      <c r="B57" s="45"/>
      <c r="C57" s="45"/>
      <c r="D57" s="45"/>
      <c r="E57" s="45"/>
      <c r="F57" s="45"/>
      <c r="G57" s="45"/>
      <c r="H57" s="95"/>
      <c r="I57" s="96"/>
      <c r="J57" s="97"/>
    </row>
    <row r="58" spans="1:10" ht="14.25" customHeight="1">
      <c r="A58" s="45"/>
      <c r="B58" s="45"/>
      <c r="C58" s="45"/>
      <c r="D58" s="45"/>
      <c r="E58" s="45"/>
      <c r="F58" s="45"/>
      <c r="G58" s="45"/>
      <c r="H58" s="95"/>
      <c r="I58" s="96"/>
      <c r="J58" s="97"/>
    </row>
    <row r="59" spans="1:10" ht="14.25" customHeight="1">
      <c r="A59" s="45"/>
      <c r="B59" s="45"/>
      <c r="C59" s="45"/>
      <c r="D59" s="45"/>
      <c r="E59" s="45"/>
      <c r="F59" s="45"/>
      <c r="G59" s="45"/>
      <c r="H59" s="98"/>
      <c r="I59" s="99"/>
      <c r="J59" s="100"/>
    </row>
    <row r="60" spans="1:10" ht="14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4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4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4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ht="14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4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4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2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2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ht="12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12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12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2">
      <c r="A72" s="45"/>
      <c r="B72" s="45"/>
      <c r="C72" s="45"/>
      <c r="D72" s="45"/>
      <c r="E72" s="45"/>
      <c r="F72" s="45"/>
      <c r="G72" s="45"/>
      <c r="H72" s="45"/>
      <c r="I72" s="45"/>
      <c r="J72" s="45"/>
    </row>
  </sheetData>
  <sheetProtection/>
  <mergeCells count="4">
    <mergeCell ref="I9:J12"/>
    <mergeCell ref="A10:G10"/>
    <mergeCell ref="A11:G11"/>
    <mergeCell ref="H56:J59"/>
  </mergeCells>
  <printOptions/>
  <pageMargins left="0.5118110236220472" right="0.5118110236220472" top="0.1968503937007874" bottom="0.11811023622047245" header="0.3149606299212598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VA-taulukot</dc:title>
  <dc:subject/>
  <dc:creator/>
  <cp:keywords/>
  <dc:description/>
  <cp:lastModifiedBy/>
  <dcterms:created xsi:type="dcterms:W3CDTF">2006-09-16T00:00:00Z</dcterms:created>
  <dcterms:modified xsi:type="dcterms:W3CDTF">2018-09-17T09:42:36Z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enticityChecker">
    <vt:lpwstr/>
  </property>
  <property fmtid="{D5CDD505-2E9C-101B-9397-08002B2CF9AE}" pid="3" name="Receiver">
    <vt:lpwstr/>
  </property>
  <property fmtid="{D5CDD505-2E9C-101B-9397-08002B2CF9AE}" pid="4" name="Function">
    <vt:lpwstr/>
  </property>
  <property fmtid="{D5CDD505-2E9C-101B-9397-08002B2CF9AE}" pid="5" name="Diarium">
    <vt:lpwstr>False</vt:lpwstr>
  </property>
  <property fmtid="{D5CDD505-2E9C-101B-9397-08002B2CF9AE}" pid="6" name="DocumentShape">
    <vt:lpwstr/>
  </property>
  <property fmtid="{D5CDD505-2E9C-101B-9397-08002B2CF9AE}" pid="7" name="Sender">
    <vt:lpwstr/>
  </property>
  <property fmtid="{D5CDD505-2E9C-101B-9397-08002B2CF9AE}" pid="8" name="TaskId">
    <vt:lpwstr>10131</vt:lpwstr>
  </property>
  <property fmtid="{D5CDD505-2E9C-101B-9397-08002B2CF9AE}" pid="9" name="Abstract">
    <vt:lpwstr/>
  </property>
  <property fmtid="{D5CDD505-2E9C-101B-9397-08002B2CF9AE}" pid="10" name="CustomDistribution">
    <vt:lpwstr/>
  </property>
  <property fmtid="{D5CDD505-2E9C-101B-9397-08002B2CF9AE}" pid="11" name="TaskPhaseId">
    <vt:lpwstr>12355</vt:lpwstr>
  </property>
  <property fmtid="{D5CDD505-2E9C-101B-9397-08002B2CF9AE}" pid="12" name="SignatureDescription">
    <vt:lpwstr/>
  </property>
  <property fmtid="{D5CDD505-2E9C-101B-9397-08002B2CF9AE}" pid="13" name="RecordType">
    <vt:lpwstr>muu asiakirja</vt:lpwstr>
  </property>
  <property fmtid="{D5CDD505-2E9C-101B-9397-08002B2CF9AE}" pid="14" name="RegistrationID">
    <vt:lpwstr/>
  </property>
  <property fmtid="{D5CDD505-2E9C-101B-9397-08002B2CF9AE}" pid="15" name="OtherID">
    <vt:lpwstr/>
  </property>
  <property fmtid="{D5CDD505-2E9C-101B-9397-08002B2CF9AE}" pid="16" name="AuthenticityDescription">
    <vt:lpwstr/>
  </property>
  <property fmtid="{D5CDD505-2E9C-101B-9397-08002B2CF9AE}" pid="17" name="SelectedYhpeData">
    <vt:lpwstr/>
  </property>
  <property fmtid="{D5CDD505-2E9C-101B-9397-08002B2CF9AE}" pid="18" name="YhpeCode">
    <vt:lpwstr/>
  </property>
  <property fmtid="{D5CDD505-2E9C-101B-9397-08002B2CF9AE}" pid="19" name="ArchiveTime">
    <vt:lpwstr/>
  </property>
  <property fmtid="{D5CDD505-2E9C-101B-9397-08002B2CF9AE}" pid="20" name="SecurityReasonFiva">
    <vt:lpwstr>-</vt:lpwstr>
  </property>
  <property fmtid="{D5CDD505-2E9C-101B-9397-08002B2CF9AE}" pid="21" name="Originator">
    <vt:lpwstr/>
  </property>
  <property fmtid="{D5CDD505-2E9C-101B-9397-08002B2CF9AE}" pid="22" name="OriginatorCorporateName">
    <vt:lpwstr/>
  </property>
  <property fmtid="{D5CDD505-2E9C-101B-9397-08002B2CF9AE}" pid="23" name="OriginatorUnitFiva">
    <vt:lpwstr/>
  </property>
  <property fmtid="{D5CDD505-2E9C-101B-9397-08002B2CF9AE}" pid="24" name="Direction">
    <vt:lpwstr/>
  </property>
  <property fmtid="{D5CDD505-2E9C-101B-9397-08002B2CF9AE}" pid="25" name="Registration">
    <vt:lpwstr/>
  </property>
  <property fmtid="{D5CDD505-2E9C-101B-9397-08002B2CF9AE}" pid="26" name="ProtectionLevel">
    <vt:lpwstr>-</vt:lpwstr>
  </property>
  <property fmtid="{D5CDD505-2E9C-101B-9397-08002B2CF9AE}" pid="27" name="RegulationID">
    <vt:lpwstr/>
  </property>
  <property fmtid="{D5CDD505-2E9C-101B-9397-08002B2CF9AE}" pid="28" name="CustomDistributionRestricted">
    <vt:lpwstr>0</vt:lpwstr>
  </property>
  <property fmtid="{D5CDD505-2E9C-101B-9397-08002B2CF9AE}" pid="29" name="TaskPhaseNativeIdentifier">
    <vt:lpwstr>03.00.00/0</vt:lpwstr>
  </property>
  <property fmtid="{D5CDD505-2E9C-101B-9397-08002B2CF9AE}" pid="30" name="SPDescription">
    <vt:lpwstr/>
  </property>
  <property fmtid="{D5CDD505-2E9C-101B-9397-08002B2CF9AE}" pid="31" name="GRSId">
    <vt:lpwstr>41283</vt:lpwstr>
  </property>
  <property fmtid="{D5CDD505-2E9C-101B-9397-08002B2CF9AE}" pid="32" name="Publicityclass">
    <vt:lpwstr>Julkinen</vt:lpwstr>
  </property>
  <property fmtid="{D5CDD505-2E9C-101B-9397-08002B2CF9AE}" pid="33" name="Date">
    <vt:lpwstr>2013-06-19T00:00:00Z</vt:lpwstr>
  </property>
  <property fmtid="{D5CDD505-2E9C-101B-9397-08002B2CF9AE}" pid="34" name="Status">
    <vt:lpwstr>Luonnos</vt:lpwstr>
  </property>
  <property fmtid="{D5CDD505-2E9C-101B-9397-08002B2CF9AE}" pid="35" name="Personaldata">
    <vt:lpwstr>Ei sisällä henkilötietoja</vt:lpwstr>
  </property>
  <property fmtid="{D5CDD505-2E9C-101B-9397-08002B2CF9AE}" pid="36" name="LanguageFiva">
    <vt:lpwstr>fi - suomi</vt:lpwstr>
  </property>
  <property fmtid="{D5CDD505-2E9C-101B-9397-08002B2CF9AE}" pid="37" name="AccessRights">
    <vt:lpwstr>25;#BOFNET\fiva_users;#41;#BOFNET\viinanenri;#42;#BOFNET\poimulari;#48;#BOFNET\tikkanenir;#58;#BOFNET\rtsistark;#88;#BOFNET\koutaniemimi;#892;#BOFNET\E-HAAPALATU;#935;#BOFNET\E-RUUSKAMI</vt:lpwstr>
  </property>
  <property fmtid="{D5CDD505-2E9C-101B-9397-08002B2CF9AE}" pid="38" name="CorporateName">
    <vt:lpwstr/>
  </property>
  <property fmtid="{D5CDD505-2E9C-101B-9397-08002B2CF9AE}" pid="39" name="DocumentTypeKey">
    <vt:lpwstr>DOCUMENTTYPES_3208</vt:lpwstr>
  </property>
  <property fmtid="{D5CDD505-2E9C-101B-9397-08002B2CF9AE}" pid="40" name="SharePointId">
    <vt:lpwstr>2719376d-1603-4986-9b57-c2e7a6915f1e</vt:lpwstr>
  </property>
  <property fmtid="{D5CDD505-2E9C-101B-9397-08002B2CF9AE}" pid="41" name="LinkInfoId">
    <vt:lpwstr/>
  </property>
  <property fmtid="{D5CDD505-2E9C-101B-9397-08002B2CF9AE}" pid="42" name="SendToBuffer">
    <vt:lpwstr/>
  </property>
  <property fmtid="{D5CDD505-2E9C-101B-9397-08002B2CF9AE}" pid="43" name="IconOverlay">
    <vt:lpwstr/>
  </property>
  <property fmtid="{D5CDD505-2E9C-101B-9397-08002B2CF9AE}" pid="44" name="GRSSelectionDate">
    <vt:lpwstr>2015-09-28T15:47:55Z</vt:lpwstr>
  </property>
  <property fmtid="{D5CDD505-2E9C-101B-9397-08002B2CF9AE}" pid="45" name="AddedRelations">
    <vt:lpwstr/>
  </property>
  <property fmtid="{D5CDD505-2E9C-101B-9397-08002B2CF9AE}" pid="46" name="_dlc_DocId">
    <vt:lpwstr>ZCWHNTZ4H2Q3-320-509</vt:lpwstr>
  </property>
  <property fmtid="{D5CDD505-2E9C-101B-9397-08002B2CF9AE}" pid="47" name="_dlc_DocIdUrl">
    <vt:lpwstr>http://valo/fiva/valvonta/raportointi/_layouts/DocIdRedir.aspx?ID=ZCWHNTZ4H2Q3-320-509, ZCWHNTZ4H2Q3-320-509</vt:lpwstr>
  </property>
  <property fmtid="{D5CDD505-2E9C-101B-9397-08002B2CF9AE}" pid="48" name="_dlc_DocIdItemGuid">
    <vt:lpwstr>e5a32f82-8acf-42c5-a817-76fcfd5250ea</vt:lpwstr>
  </property>
  <property fmtid="{D5CDD505-2E9C-101B-9397-08002B2CF9AE}" pid="49" name="display_urn:schemas-microsoft-com:office:office#AccessRights">
    <vt:lpwstr>BOFNET\fiva_users;Viinanen, Riikka;Poimula, Riikka;Tikkanen, Irma;RTSISTARK;Koutaniemi, Mikko;Haapala, Tuija;Ruuska, Mira</vt:lpwstr>
  </property>
  <property fmtid="{D5CDD505-2E9C-101B-9397-08002B2CF9AE}" pid="50" name="RestrictionEscbSensitivity">
    <vt:lpwstr/>
  </property>
  <property fmtid="{D5CDD505-2E9C-101B-9397-08002B2CF9AE}" pid="51" name="ValidEnd">
    <vt:lpwstr/>
  </property>
  <property fmtid="{D5CDD505-2E9C-101B-9397-08002B2CF9AE}" pid="52" name="DateDisplay">
    <vt:lpwstr/>
  </property>
  <property fmtid="{D5CDD505-2E9C-101B-9397-08002B2CF9AE}" pid="53" name="Acquired">
    <vt:lpwstr/>
  </property>
  <property fmtid="{D5CDD505-2E9C-101B-9397-08002B2CF9AE}" pid="54" name="ValidBegin">
    <vt:lpwstr/>
  </property>
  <property fmtid="{D5CDD505-2E9C-101B-9397-08002B2CF9AE}" pid="55" name="AuthenticityDate">
    <vt:lpwstr/>
  </property>
  <property fmtid="{D5CDD505-2E9C-101B-9397-08002B2CF9AE}" pid="56" name="Sent">
    <vt:lpwstr/>
  </property>
  <property fmtid="{D5CDD505-2E9C-101B-9397-08002B2CF9AE}" pid="57" name="Deadline">
    <vt:lpwstr/>
  </property>
  <property fmtid="{D5CDD505-2E9C-101B-9397-08002B2CF9AE}" pid="58" name="PublishingExpirationDate">
    <vt:lpwstr/>
  </property>
  <property fmtid="{D5CDD505-2E9C-101B-9397-08002B2CF9AE}" pid="59" name="FivaOriginalContentType">
    <vt:lpwstr/>
  </property>
  <property fmtid="{D5CDD505-2E9C-101B-9397-08002B2CF9AE}" pid="60" name="PublishingStartDate">
    <vt:lpwstr/>
  </property>
</Properties>
</file>